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510" windowWidth="19020" windowHeight="10710" tabRatio="945"/>
  </bookViews>
  <sheets>
    <sheet name="Summary " sheetId="8" r:id="rId1"/>
    <sheet name="SDP SC" sheetId="27" r:id="rId2"/>
    <sheet name="Price Sheet SC" sheetId="28" r:id="rId3"/>
  </sheets>
  <calcPr calcId="145621"/>
</workbook>
</file>

<file path=xl/calcChain.xml><?xml version="1.0" encoding="utf-8"?>
<calcChain xmlns="http://schemas.openxmlformats.org/spreadsheetml/2006/main">
  <c r="F41" i="28" l="1"/>
  <c r="G23" i="27"/>
  <c r="G16" i="27"/>
  <c r="G12" i="27"/>
  <c r="G61" i="27" s="1"/>
  <c r="F26" i="28"/>
  <c r="F37" i="28"/>
  <c r="F32" i="28"/>
  <c r="F30" i="28"/>
  <c r="I72" i="28" l="1"/>
  <c r="I71" i="28"/>
  <c r="I70" i="28"/>
  <c r="I69" i="28"/>
  <c r="I67" i="28"/>
  <c r="I66" i="28"/>
  <c r="I65" i="28"/>
  <c r="I64" i="28"/>
  <c r="G63" i="28"/>
  <c r="F63" i="28"/>
  <c r="I63" i="28"/>
  <c r="J61" i="28"/>
  <c r="G61" i="28"/>
  <c r="I61" i="28"/>
  <c r="I60" i="28"/>
  <c r="I59" i="28"/>
  <c r="I58" i="28"/>
  <c r="I57" i="28"/>
  <c r="H56" i="28"/>
  <c r="I56" i="28"/>
  <c r="I55" i="28"/>
  <c r="I54" i="28"/>
  <c r="J53" i="28"/>
  <c r="G53" i="28"/>
  <c r="F53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J41" i="28"/>
  <c r="I41" i="28"/>
  <c r="I40" i="28"/>
  <c r="G39" i="28"/>
  <c r="I39" i="28"/>
  <c r="I36" i="28"/>
  <c r="H35" i="28"/>
  <c r="H34" i="28"/>
  <c r="H33" i="28"/>
  <c r="I32" i="28"/>
  <c r="H31" i="28"/>
  <c r="I30" i="28"/>
  <c r="G30" i="28"/>
  <c r="I29" i="28"/>
  <c r="G29" i="28"/>
  <c r="H29" i="28"/>
  <c r="H28" i="28"/>
  <c r="H27" i="28"/>
  <c r="H26" i="28"/>
  <c r="I25" i="28"/>
  <c r="F24" i="28"/>
  <c r="H48" i="28" l="1"/>
  <c r="F55" i="28"/>
  <c r="F71" i="28"/>
  <c r="G31" i="28"/>
  <c r="G45" i="28"/>
  <c r="F47" i="28"/>
  <c r="J57" i="28"/>
  <c r="J69" i="28"/>
  <c r="G71" i="28"/>
  <c r="H30" i="28"/>
  <c r="I31" i="28"/>
  <c r="F39" i="28"/>
  <c r="J45" i="28"/>
  <c r="G47" i="28"/>
  <c r="J49" i="28"/>
  <c r="F61" i="28"/>
  <c r="H64" i="28"/>
  <c r="J71" i="28"/>
  <c r="F45" i="28"/>
  <c r="J65" i="28"/>
  <c r="H72" i="28"/>
  <c r="H40" i="28"/>
  <c r="G55" i="28"/>
  <c r="F25" i="28"/>
  <c r="F33" i="28"/>
  <c r="F59" i="28"/>
  <c r="I28" i="28"/>
  <c r="J39" i="28"/>
  <c r="H42" i="28"/>
  <c r="G43" i="28"/>
  <c r="J47" i="28"/>
  <c r="F49" i="28"/>
  <c r="H50" i="28"/>
  <c r="G51" i="28"/>
  <c r="J55" i="28"/>
  <c r="F57" i="28"/>
  <c r="H58" i="28"/>
  <c r="G59" i="28"/>
  <c r="J63" i="28"/>
  <c r="F65" i="28"/>
  <c r="H66" i="28"/>
  <c r="G67" i="28"/>
  <c r="F69" i="28"/>
  <c r="F43" i="28"/>
  <c r="F51" i="28"/>
  <c r="F67" i="28"/>
  <c r="F31" i="28"/>
  <c r="G32" i="28"/>
  <c r="G41" i="28"/>
  <c r="J43" i="28"/>
  <c r="G49" i="28"/>
  <c r="J51" i="28"/>
  <c r="G57" i="28"/>
  <c r="J59" i="28"/>
  <c r="G65" i="28"/>
  <c r="J67" i="28"/>
  <c r="G69" i="28"/>
  <c r="G38" i="28"/>
  <c r="J38" i="28"/>
  <c r="F38" i="28"/>
  <c r="G62" i="28"/>
  <c r="J62" i="28"/>
  <c r="F62" i="28"/>
  <c r="G25" i="28"/>
  <c r="G26" i="28"/>
  <c r="F27" i="28"/>
  <c r="J28" i="28"/>
  <c r="F28" i="28"/>
  <c r="J29" i="28"/>
  <c r="H32" i="28"/>
  <c r="G33" i="28"/>
  <c r="G34" i="28"/>
  <c r="F35" i="28"/>
  <c r="G36" i="28"/>
  <c r="J36" i="28"/>
  <c r="F36" i="28"/>
  <c r="H38" i="28"/>
  <c r="G44" i="28"/>
  <c r="J44" i="28"/>
  <c r="F44" i="28"/>
  <c r="H46" i="28"/>
  <c r="G52" i="28"/>
  <c r="J52" i="28"/>
  <c r="F52" i="28"/>
  <c r="H54" i="28"/>
  <c r="G60" i="28"/>
  <c r="J60" i="28"/>
  <c r="F60" i="28"/>
  <c r="H62" i="28"/>
  <c r="G68" i="28"/>
  <c r="J68" i="28"/>
  <c r="F68" i="28"/>
  <c r="H70" i="28"/>
  <c r="G27" i="28"/>
  <c r="G28" i="28"/>
  <c r="F29" i="28"/>
  <c r="J30" i="28"/>
  <c r="J31" i="28"/>
  <c r="I33" i="28"/>
  <c r="G35" i="28"/>
  <c r="H36" i="28"/>
  <c r="I38" i="28"/>
  <c r="G42" i="28"/>
  <c r="J42" i="28"/>
  <c r="F42" i="28"/>
  <c r="H44" i="28"/>
  <c r="G50" i="28"/>
  <c r="J50" i="28"/>
  <c r="F50" i="28"/>
  <c r="H52" i="28"/>
  <c r="G58" i="28"/>
  <c r="J58" i="28"/>
  <c r="F58" i="28"/>
  <c r="H60" i="28"/>
  <c r="I62" i="28"/>
  <c r="G66" i="28"/>
  <c r="J66" i="28"/>
  <c r="F66" i="28"/>
  <c r="H68" i="28"/>
  <c r="J26" i="28"/>
  <c r="J27" i="28"/>
  <c r="J34" i="28"/>
  <c r="F34" i="28"/>
  <c r="J35" i="28"/>
  <c r="G46" i="28"/>
  <c r="J46" i="28"/>
  <c r="F46" i="28"/>
  <c r="G54" i="28"/>
  <c r="J54" i="28"/>
  <c r="F54" i="28"/>
  <c r="G70" i="28"/>
  <c r="J70" i="28"/>
  <c r="F70" i="28"/>
  <c r="H25" i="28"/>
  <c r="J25" i="28"/>
  <c r="I26" i="28"/>
  <c r="I27" i="28"/>
  <c r="J32" i="28"/>
  <c r="J33" i="28"/>
  <c r="I34" i="28"/>
  <c r="I35" i="28"/>
  <c r="G40" i="28"/>
  <c r="J40" i="28"/>
  <c r="F40" i="28"/>
  <c r="G48" i="28"/>
  <c r="J48" i="28"/>
  <c r="F48" i="28"/>
  <c r="G56" i="28"/>
  <c r="J56" i="28"/>
  <c r="F56" i="28"/>
  <c r="G64" i="28"/>
  <c r="J64" i="28"/>
  <c r="F64" i="28"/>
  <c r="I68" i="28"/>
  <c r="G72" i="28"/>
  <c r="J72" i="28"/>
  <c r="F72" i="28"/>
  <c r="H39" i="28"/>
  <c r="H41" i="28"/>
  <c r="H43" i="28"/>
  <c r="H45" i="28"/>
  <c r="H47" i="28"/>
  <c r="H49" i="28"/>
  <c r="H51" i="28"/>
  <c r="H53" i="28"/>
  <c r="H55" i="28"/>
  <c r="H57" i="28"/>
  <c r="H59" i="28"/>
  <c r="H61" i="28"/>
  <c r="H63" i="28"/>
  <c r="H65" i="28"/>
  <c r="H67" i="28"/>
  <c r="H69" i="28"/>
  <c r="H71" i="28"/>
  <c r="I37" i="28" l="1"/>
  <c r="I75" i="28" s="1"/>
  <c r="J37" i="28"/>
  <c r="J75" i="28" s="1"/>
  <c r="G37" i="28"/>
  <c r="G75" i="28" s="1"/>
  <c r="F75" i="28"/>
  <c r="B75" i="28"/>
  <c r="H37" i="28"/>
  <c r="H75" i="28" s="1"/>
  <c r="C79" i="28" l="1"/>
  <c r="H79" i="28" s="1"/>
  <c r="H82" i="28" s="1"/>
  <c r="H84" i="28"/>
  <c r="H85" i="28" s="1"/>
  <c r="C81" i="28"/>
  <c r="J81" i="28" s="1"/>
  <c r="J82" i="28" s="1"/>
  <c r="J84" i="28"/>
  <c r="J85" i="28" s="1"/>
  <c r="F84" i="28"/>
  <c r="F85" i="28" s="1"/>
  <c r="C77" i="28"/>
  <c r="F77" i="28" s="1"/>
  <c r="F82" i="28" s="1"/>
  <c r="C78" i="28"/>
  <c r="G78" i="28" s="1"/>
  <c r="G82" i="28" s="1"/>
  <c r="G84" i="28"/>
  <c r="G85" i="28" s="1"/>
  <c r="I84" i="28"/>
  <c r="I85" i="28" s="1"/>
  <c r="C80" i="28"/>
  <c r="I80" i="28" s="1"/>
  <c r="I82" i="28" s="1"/>
  <c r="G87" i="28" l="1"/>
  <c r="D13" i="8" s="1"/>
  <c r="E13" i="8" s="1"/>
  <c r="I87" i="28"/>
  <c r="D15" i="8" s="1"/>
  <c r="E15" i="8" s="1"/>
  <c r="F87" i="28"/>
  <c r="J87" i="28"/>
  <c r="D16" i="8" s="1"/>
  <c r="E16" i="8" s="1"/>
  <c r="H87" i="28"/>
  <c r="D14" i="8" s="1"/>
  <c r="E14" i="8" s="1"/>
  <c r="A4" i="28" l="1"/>
  <c r="D12" i="8"/>
  <c r="E12" i="8" s="1"/>
  <c r="J88" i="28"/>
  <c r="A6" i="28" s="1"/>
  <c r="D17" i="8" l="1"/>
  <c r="E17" i="8"/>
</calcChain>
</file>

<file path=xl/sharedStrings.xml><?xml version="1.0" encoding="utf-8"?>
<sst xmlns="http://schemas.openxmlformats.org/spreadsheetml/2006/main" count="293" uniqueCount="140">
  <si>
    <t>5.3.3.2 SITE INVENTORY</t>
  </si>
  <si>
    <t>5.4.1.1 POTS Line Measured Rate</t>
  </si>
  <si>
    <t>5.4.1.1 POTS Line Flat Rate</t>
  </si>
  <si>
    <t>5.4.1.1 POTS Line Ground Start Flat Rate</t>
  </si>
  <si>
    <t>5.4.1.8 Caller ID feature POTS Line</t>
  </si>
  <si>
    <t>5.4.1.8 Caller ID feature PRI Circuit (23B+D)</t>
  </si>
  <si>
    <t>5.4.1.9 Three Way Calling feature (POTS Line)</t>
  </si>
  <si>
    <t>5.4.1.10 Call Forward feature (POTS Line)</t>
  </si>
  <si>
    <t xml:space="preserve">5.4.1.11 Call Wait feature (POTS Line) </t>
  </si>
  <si>
    <t xml:space="preserve">5.4.1.12 Voicemail feature (POTS Line) </t>
  </si>
  <si>
    <t xml:space="preserve">5.4.1.13 Call Block feature (POTS Line) </t>
  </si>
  <si>
    <t xml:space="preserve">5.4.1.14 Call Hunting/Roll over feature (POTS Line) </t>
  </si>
  <si>
    <t xml:space="preserve">5.4.1.15 Call Redirect feature (POTS Line) </t>
  </si>
  <si>
    <t xml:space="preserve">5.4.1.16 Third Party Billing Block feature (POTS Line) </t>
  </si>
  <si>
    <t xml:space="preserve">5.4.1.17 PIC/LPIC provisioning charge (per number) </t>
  </si>
  <si>
    <t xml:space="preserve">5.4.1.18 Telecommunication Service Priority (per circuit) </t>
  </si>
  <si>
    <t xml:space="preserve">5.4.1.18 Telecommunication Service Priority (provisioning) </t>
  </si>
  <si>
    <t xml:space="preserve">5.4.1.18 Telecommunication Service Priority (restoral) </t>
  </si>
  <si>
    <t>SERVICE DELIVERY POINT</t>
  </si>
  <si>
    <t>City</t>
  </si>
  <si>
    <t>State</t>
  </si>
  <si>
    <t>Zip</t>
  </si>
  <si>
    <t>TOTAL</t>
  </si>
  <si>
    <t>Quantity</t>
  </si>
  <si>
    <t>Monthly recurring charge (MRC)</t>
  </si>
  <si>
    <t>Occurrence per base period</t>
  </si>
  <si>
    <t>Nonrecurring charge (NRC)</t>
  </si>
  <si>
    <t>Not Seperately Priced (NSP) Services</t>
  </si>
  <si>
    <t>LO</t>
  </si>
  <si>
    <t>NSP</t>
  </si>
  <si>
    <t>Subtotal</t>
  </si>
  <si>
    <t>Monthly %</t>
  </si>
  <si>
    <t>Estimated total</t>
  </si>
  <si>
    <t>Taxes Fees and Surcharges (bugetary estimate)</t>
  </si>
  <si>
    <t>Total (Rounded)</t>
  </si>
  <si>
    <t>Not to Exceed</t>
  </si>
  <si>
    <t xml:space="preserve">Repair </t>
  </si>
  <si>
    <t xml:space="preserve"> Total Tasks </t>
  </si>
  <si>
    <t>5.1 Reporting Requirements and sub paragraphs of 5.1</t>
  </si>
  <si>
    <t>5.1.1 Meeting Requirements and sub paragraphs of 5.2</t>
  </si>
  <si>
    <t>5.4.4 Telecomunication Availabilty</t>
  </si>
  <si>
    <t>5.5 Establishment of Services</t>
  </si>
  <si>
    <t>5.6 Service Level Agreement (SLA)</t>
  </si>
  <si>
    <t>5.6.1 Contractor Customer Support</t>
  </si>
  <si>
    <t>5.6.2 Mean Time to Repair</t>
  </si>
  <si>
    <t xml:space="preserve">5.6.2.1 Priority 1– Service Outage </t>
  </si>
  <si>
    <t>5.7 Maintenance Performance</t>
  </si>
  <si>
    <t>5.8 Account Records</t>
  </si>
  <si>
    <t>5.4.1 Service Types and Features</t>
  </si>
  <si>
    <t>5.6.2.3 (3) Trouble Isolation Charges/ Trouble beyond Demarcation point (bugetary estimate)</t>
  </si>
  <si>
    <t>Base Year</t>
  </si>
  <si>
    <t>5.8 .1 Web Portal</t>
  </si>
  <si>
    <t>N/A</t>
  </si>
  <si>
    <t>Address (A end)</t>
  </si>
  <si>
    <t>Parent Facility (Z end)</t>
  </si>
  <si>
    <t>Option Period 1</t>
  </si>
  <si>
    <t>Option Period 2</t>
  </si>
  <si>
    <t>Option Period 3</t>
  </si>
  <si>
    <t>Option Period 4</t>
  </si>
  <si>
    <t>Base Period</t>
  </si>
  <si>
    <t>Total Base Period</t>
  </si>
  <si>
    <t>Base Period Total</t>
  </si>
  <si>
    <t>Base Period total</t>
  </si>
  <si>
    <t xml:space="preserve">Total All periods </t>
  </si>
  <si>
    <t>5.4.1.2 T-1 DSS</t>
  </si>
  <si>
    <t>5.4.1.4 PRI</t>
  </si>
  <si>
    <t xml:space="preserve">5.6.2.2 Priority 2– Service Degraded </t>
  </si>
  <si>
    <t>DEPARTMENT OF VETERANS AFFAIRS</t>
  </si>
  <si>
    <t>Office of Information &amp; Technology</t>
  </si>
  <si>
    <t>1st Option (12 Months)</t>
  </si>
  <si>
    <t>2nd Option (12 Months)</t>
  </si>
  <si>
    <t>3rd Option (12 Months)</t>
  </si>
  <si>
    <t>4th Option (12 Months)</t>
  </si>
  <si>
    <t>Total All Periods</t>
  </si>
  <si>
    <t xml:space="preserve">Base Period Total </t>
  </si>
  <si>
    <t>MOD DESCRIPTION</t>
  </si>
  <si>
    <t>5.4.1.3 Cenrex</t>
  </si>
  <si>
    <t>5.4.1.5 BRI</t>
  </si>
  <si>
    <t xml:space="preserve">5.4.1.7 Metro Ethernet 1.5Mbps </t>
  </si>
  <si>
    <t>5.4.1.7 Metro Ethernet 2Mbps</t>
  </si>
  <si>
    <t xml:space="preserve">5.4.1.7 Metro Ethernet 3Mbps </t>
  </si>
  <si>
    <t xml:space="preserve">5.4.1.7 Metro Ethernet 5Mbps </t>
  </si>
  <si>
    <t xml:space="preserve">5.4.1.7 Metro Ethernet 10Mbps </t>
  </si>
  <si>
    <t>5.4.1.7 Metro Ethernet 20Mbps</t>
  </si>
  <si>
    <t>5.4.1.7 Metro Ethernet 30Mbps</t>
  </si>
  <si>
    <t>5.4.1.7 Metro Ethernet 40Mbps</t>
  </si>
  <si>
    <t>5.4.1.7 Metro Ethernet 50Mbps</t>
  </si>
  <si>
    <t>5.4.1.7 Metro Ethernet 60Mbps</t>
  </si>
  <si>
    <t>5.4.1.7 Metro Ethernet 70Mbps</t>
  </si>
  <si>
    <t>5.4.1.7 Metro Ethernet 80Mbps</t>
  </si>
  <si>
    <t>5.4.1.7 Metro Ethernet 90Mbps</t>
  </si>
  <si>
    <t>5.4.1.7 Metro Ethernet 100Mbps</t>
  </si>
  <si>
    <t>5.4.1.7 Metro Ethernet 200Mbps</t>
  </si>
  <si>
    <t>5.4.1.7 Metro Ethernet 300Mbps</t>
  </si>
  <si>
    <t>5.4.1.7 Metro Ethernet 400Mbps</t>
  </si>
  <si>
    <t>5.4.1.7 Metro Ethernet 500Mbps</t>
  </si>
  <si>
    <t>5.4.1.7 Metro Ethernet 1GMbps</t>
  </si>
  <si>
    <t>5.4.1.19 E-911 Private Switch / Automatic Location Information (PS/ALI)</t>
  </si>
  <si>
    <t xml:space="preserve">5.4.1.19 PS/ALI service  </t>
  </si>
  <si>
    <t xml:space="preserve">5.4.1.19 PS/ALI service provisioning (per location) </t>
  </si>
  <si>
    <t xml:space="preserve">5.4.1.20 DSL 1.5Mbps (standalone) </t>
  </si>
  <si>
    <t xml:space="preserve">5.4.1.20 DSL 3-7Mbps (standalone) </t>
  </si>
  <si>
    <t xml:space="preserve">5.4.1.20 DSL 12-40Mbps (standalone) </t>
  </si>
  <si>
    <t xml:space="preserve">5.4.1.20 DSL (12-40 Mbps) </t>
  </si>
  <si>
    <t xml:space="preserve">5.4.1.20 DSL (3- Mbps) </t>
  </si>
  <si>
    <t xml:space="preserve">5.4.1.20 DSL (1.5 Mbps) </t>
  </si>
  <si>
    <t xml:space="preserve">Total </t>
  </si>
  <si>
    <t>*if removing a service input negative value and change font to red.</t>
  </si>
  <si>
    <t>Task Order Value Total Change</t>
  </si>
  <si>
    <t>Notes</t>
  </si>
  <si>
    <t>hmm</t>
  </si>
  <si>
    <t>5.4.1.20 DSL 3-7Mbps (standalone)</t>
  </si>
  <si>
    <t>LEC Task Order Modification SC</t>
  </si>
  <si>
    <t>SC</t>
  </si>
  <si>
    <t>5.4.1.20 DSL (12-40 Mbps) (standalone)</t>
  </si>
  <si>
    <t>Vendor: HTC</t>
  </si>
  <si>
    <t>MYRTLE BEACH</t>
  </si>
  <si>
    <t>EXISTING ACCOUNT 09559720</t>
  </si>
  <si>
    <t>EXISTING ACCOUNT 09559730</t>
  </si>
  <si>
    <t>EXISTING ACCOUNT 09559740</t>
  </si>
  <si>
    <t>EXISTING ACCOUNT 09559750</t>
  </si>
  <si>
    <t>EXISTING ACCOUNT 09559760</t>
  </si>
  <si>
    <t>CONWAY</t>
  </si>
  <si>
    <t xml:space="preserve">5.4.1.6 DID/DOD </t>
  </si>
  <si>
    <t>Charleston SC VAMC</t>
  </si>
  <si>
    <t>CONWAY SC HBHC</t>
  </si>
  <si>
    <t xml:space="preserve">914 Norman Street  </t>
  </si>
  <si>
    <t>29526</t>
  </si>
  <si>
    <t>29957</t>
  </si>
  <si>
    <t>1011 Johnson Ave.Suite2</t>
  </si>
  <si>
    <t>MYRTLE BEACH Vet CTR</t>
  </si>
  <si>
    <t xml:space="preserve">2024 Corporate Centre Dr  </t>
  </si>
  <si>
    <t>MYRTLE BEACH ANNEX</t>
  </si>
  <si>
    <t>3381 Phillis Blvd.</t>
  </si>
  <si>
    <t>MYRTLE BEACH CBOC</t>
  </si>
  <si>
    <t>MYRTLE BEACH LOCS</t>
  </si>
  <si>
    <t>ALL LOCATIONS</t>
  </si>
  <si>
    <t>Local Exchange Carrier Services</t>
  </si>
  <si>
    <t>Region 3 TBO</t>
  </si>
  <si>
    <t>Contract No :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</si>
</sst>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$&quot;#,##0.00\ ;&quot; $(&quot;#,##0.00\);&quot; $-&quot;#\ ;@\ "/>
    <numFmt numFmtId="165" formatCode="#,##0.00\ ;&quot; (&quot;#,##0.00\);&quot; -&quot;#\ ;@\ "/>
    <numFmt numFmtId="166" formatCode="&quot;$&quot;#,##0.00"/>
    <numFmt numFmtId="167" formatCode="00000"/>
    <numFmt numFmtId="168" formatCode="#,##0\ ;&quot; (&quot;#,##0\);&quot; - &quot;;@\ "/>
    <numFmt numFmtId="169" formatCode="&quot; $&quot;#,##0\ ;&quot; $(&quot;#,##0\);&quot; $-&quot;#\ ;@\ "/>
    <numFmt numFmtId="170" formatCode="_(* #,##0_);_(* \(#,##0\);_(* &quot;-&quot;??_);_(@_)"/>
    <numFmt numFmtId="171" formatCode="_(* #,##0.0_);_(* \(#,##0.0\);_(* &quot;-&quot;??_);_(@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230FB9"/>
      <name val="Arial"/>
      <family val="2"/>
    </font>
    <font>
      <i/>
      <sz val="12"/>
      <color theme="1"/>
      <name val="Arial"/>
      <family val="2"/>
    </font>
    <font>
      <sz val="12"/>
      <color rgb="FF0000D4"/>
      <name val="Arial"/>
      <family val="2"/>
    </font>
    <font>
      <i/>
      <sz val="12"/>
      <color theme="3"/>
      <name val="Arial"/>
      <family val="2"/>
    </font>
    <font>
      <sz val="12"/>
      <color rgb="FF000099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</font>
    <font>
      <sz val="11"/>
      <color theme="7" tint="0.79998168889431442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2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65" fontId="2" fillId="0" borderId="0" applyFill="0" applyBorder="0" applyAlignment="0" applyProtection="0"/>
    <xf numFmtId="165" fontId="2" fillId="0" borderId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4" fontId="2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23" borderId="7" applyNumberFormat="0" applyAlignment="0" applyProtection="0"/>
    <xf numFmtId="0" fontId="2" fillId="23" borderId="7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ill="0" applyBorder="0" applyAlignment="0" applyProtection="0"/>
    <xf numFmtId="9" fontId="3" fillId="0" borderId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6" fillId="0" borderId="0" applyFill="0" applyBorder="0" applyAlignment="0" applyProtection="0"/>
    <xf numFmtId="0" fontId="1" fillId="0" borderId="0"/>
    <xf numFmtId="9" fontId="16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1" fillId="0" borderId="0" applyFill="0" applyBorder="0" applyAlignment="0" applyProtection="0"/>
    <xf numFmtId="9" fontId="3" fillId="0" borderId="0" applyFill="0" applyBorder="0" applyAlignment="0" applyProtection="0"/>
    <xf numFmtId="9" fontId="31" fillId="0" borderId="0" applyFill="0" applyBorder="0" applyAlignment="0" applyProtection="0"/>
    <xf numFmtId="0" fontId="3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9" fontId="3" fillId="0" borderId="0" applyFill="0" applyBorder="0" applyAlignment="0" applyProtection="0"/>
    <xf numFmtId="9" fontId="3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0">
    <xf numFmtId="0" fontId="0" fillId="0" borderId="0" xfId="0"/>
    <xf numFmtId="0" fontId="28" fillId="26" borderId="10" xfId="605" applyFont="1" applyFill="1" applyBorder="1" applyAlignment="1">
      <alignment vertical="top" wrapText="1"/>
    </xf>
    <xf numFmtId="167" fontId="28" fillId="26" borderId="10" xfId="605" applyNumberFormat="1" applyFont="1" applyFill="1" applyBorder="1" applyAlignment="1">
      <alignment vertical="top" wrapText="1"/>
    </xf>
    <xf numFmtId="0" fontId="29" fillId="0" borderId="0" xfId="0" applyFont="1" applyAlignment="1">
      <alignment wrapText="1"/>
    </xf>
    <xf numFmtId="3" fontId="21" fillId="0" borderId="10" xfId="116" applyNumberFormat="1" applyFont="1" applyFill="1" applyBorder="1" applyAlignment="1" applyProtection="1">
      <alignment horizontal="center" wrapText="1"/>
      <protection locked="0"/>
    </xf>
    <xf numFmtId="0" fontId="26" fillId="0" borderId="0" xfId="384" applyFont="1" applyProtection="1">
      <protection locked="0"/>
    </xf>
    <xf numFmtId="0" fontId="27" fillId="0" borderId="0" xfId="0" applyFont="1" applyProtection="1">
      <protection locked="0"/>
    </xf>
    <xf numFmtId="0" fontId="26" fillId="0" borderId="0" xfId="384" applyNumberFormat="1" applyFont="1" applyAlignment="1" applyProtection="1">
      <alignment horizontal="center"/>
      <protection locked="0"/>
    </xf>
    <xf numFmtId="0" fontId="28" fillId="26" borderId="0" xfId="384" applyFont="1" applyFill="1" applyAlignment="1" applyProtection="1">
      <alignment horizontal="left"/>
      <protection locked="0"/>
    </xf>
    <xf numFmtId="1" fontId="28" fillId="26" borderId="13" xfId="384" applyNumberFormat="1" applyFont="1" applyFill="1" applyBorder="1" applyAlignment="1" applyProtection="1">
      <alignment horizontal="center" wrapText="1"/>
      <protection locked="0"/>
    </xf>
    <xf numFmtId="0" fontId="28" fillId="26" borderId="13" xfId="384" applyFont="1" applyFill="1" applyBorder="1" applyAlignment="1" applyProtection="1">
      <alignment horizontal="center" wrapText="1"/>
      <protection locked="0"/>
    </xf>
    <xf numFmtId="164" fontId="28" fillId="26" borderId="13" xfId="116" applyFont="1" applyFill="1" applyBorder="1" applyAlignment="1" applyProtection="1">
      <alignment horizontal="center" wrapText="1"/>
      <protection locked="0"/>
    </xf>
    <xf numFmtId="0" fontId="28" fillId="26" borderId="12" xfId="384" applyNumberFormat="1" applyFont="1" applyFill="1" applyBorder="1" applyAlignment="1" applyProtection="1">
      <alignment horizontal="center" wrapText="1"/>
      <protection locked="0"/>
    </xf>
    <xf numFmtId="0" fontId="21" fillId="0" borderId="0" xfId="384" applyFont="1" applyProtection="1">
      <protection locked="0"/>
    </xf>
    <xf numFmtId="0" fontId="23" fillId="0" borderId="0" xfId="0" applyFont="1" applyProtection="1">
      <protection locked="0"/>
    </xf>
    <xf numFmtId="0" fontId="25" fillId="29" borderId="10" xfId="384" applyFont="1" applyFill="1" applyBorder="1" applyAlignment="1" applyProtection="1">
      <alignment horizontal="left" wrapText="1"/>
      <protection locked="0"/>
    </xf>
    <xf numFmtId="1" fontId="21" fillId="29" borderId="10" xfId="308" applyNumberFormat="1" applyFont="1" applyFill="1" applyBorder="1" applyAlignment="1" applyProtection="1">
      <alignment horizontal="center"/>
      <protection locked="0"/>
    </xf>
    <xf numFmtId="0" fontId="21" fillId="29" borderId="10" xfId="308" applyFont="1" applyFill="1" applyBorder="1" applyAlignment="1" applyProtection="1">
      <alignment horizontal="center" wrapText="1"/>
      <protection locked="0"/>
    </xf>
    <xf numFmtId="164" fontId="21" fillId="29" borderId="10" xfId="308" applyNumberFormat="1" applyFont="1" applyFill="1" applyBorder="1" applyAlignment="1" applyProtection="1">
      <alignment horizontal="center"/>
      <protection locked="0"/>
    </xf>
    <xf numFmtId="164" fontId="21" fillId="29" borderId="10" xfId="384" applyNumberFormat="1" applyFont="1" applyFill="1" applyBorder="1" applyAlignment="1" applyProtection="1">
      <alignment horizontal="center"/>
      <protection locked="0"/>
    </xf>
    <xf numFmtId="164" fontId="21" fillId="29" borderId="10" xfId="58" applyNumberFormat="1" applyFont="1" applyFill="1" applyBorder="1" applyAlignment="1" applyProtection="1">
      <alignment horizontal="right"/>
      <protection locked="0"/>
    </xf>
    <xf numFmtId="0" fontId="21" fillId="0" borderId="0" xfId="384" applyFont="1" applyFill="1" applyProtection="1">
      <protection locked="0"/>
    </xf>
    <xf numFmtId="0" fontId="21" fillId="0" borderId="10" xfId="384" applyFont="1" applyBorder="1" applyAlignment="1" applyProtection="1">
      <alignment horizontal="left"/>
      <protection locked="0"/>
    </xf>
    <xf numFmtId="1" fontId="21" fillId="0" borderId="10" xfId="384" applyNumberFormat="1" applyFont="1" applyFill="1" applyBorder="1" applyAlignment="1" applyProtection="1">
      <alignment horizontal="center"/>
      <protection locked="0"/>
    </xf>
    <xf numFmtId="0" fontId="21" fillId="0" borderId="10" xfId="384" applyFont="1" applyFill="1" applyBorder="1" applyProtection="1">
      <protection locked="0"/>
    </xf>
    <xf numFmtId="0" fontId="21" fillId="0" borderId="10" xfId="384" applyFont="1" applyFill="1" applyBorder="1" applyAlignment="1" applyProtection="1">
      <alignment horizontal="center"/>
      <protection locked="0"/>
    </xf>
    <xf numFmtId="0" fontId="21" fillId="0" borderId="10" xfId="384" applyNumberFormat="1" applyFont="1" applyFill="1" applyBorder="1" applyAlignment="1" applyProtection="1">
      <alignment horizontal="center"/>
      <protection locked="0"/>
    </xf>
    <xf numFmtId="0" fontId="21" fillId="24" borderId="10" xfId="384" applyFont="1" applyFill="1" applyBorder="1" applyAlignment="1" applyProtection="1">
      <protection locked="0"/>
    </xf>
    <xf numFmtId="0" fontId="21" fillId="0" borderId="10" xfId="384" applyFont="1" applyFill="1" applyBorder="1" applyAlignment="1" applyProtection="1">
      <protection locked="0"/>
    </xf>
    <xf numFmtId="0" fontId="28" fillId="26" borderId="0" xfId="384" applyFont="1" applyFill="1" applyAlignment="1" applyProtection="1">
      <alignment horizontal="left" wrapText="1"/>
      <protection locked="0"/>
    </xf>
    <xf numFmtId="0" fontId="21" fillId="0" borderId="0" xfId="384" applyFont="1" applyAlignment="1" applyProtection="1">
      <alignment wrapText="1"/>
      <protection locked="0"/>
    </xf>
    <xf numFmtId="0" fontId="23" fillId="0" borderId="0" xfId="0" applyFont="1" applyAlignment="1" applyProtection="1">
      <alignment wrapText="1"/>
      <protection locked="0"/>
    </xf>
    <xf numFmtId="164" fontId="2" fillId="33" borderId="10" xfId="116" applyFill="1" applyBorder="1" applyAlignment="1" applyProtection="1">
      <alignment horizontal="center"/>
      <protection locked="0"/>
    </xf>
    <xf numFmtId="164" fontId="21" fillId="31" borderId="10" xfId="384" applyNumberFormat="1" applyFont="1" applyFill="1" applyBorder="1" applyAlignment="1" applyProtection="1">
      <alignment horizontal="center" wrapText="1"/>
      <protection locked="0"/>
    </xf>
    <xf numFmtId="0" fontId="21" fillId="0" borderId="0" xfId="384" applyFont="1" applyFill="1" applyAlignment="1" applyProtection="1">
      <alignment wrapText="1"/>
      <protection locked="0"/>
    </xf>
    <xf numFmtId="164" fontId="21" fillId="33" borderId="10" xfId="384" applyNumberFormat="1" applyFont="1" applyFill="1" applyBorder="1" applyAlignment="1" applyProtection="1">
      <alignment horizontal="center" wrapText="1"/>
      <protection locked="0"/>
    </xf>
    <xf numFmtId="0" fontId="21" fillId="25" borderId="10" xfId="384" applyFont="1" applyFill="1" applyBorder="1" applyProtection="1">
      <protection locked="0"/>
    </xf>
    <xf numFmtId="0" fontId="21" fillId="0" borderId="10" xfId="384" applyFont="1" applyBorder="1" applyProtection="1">
      <protection locked="0"/>
    </xf>
    <xf numFmtId="0" fontId="24" fillId="28" borderId="0" xfId="384" applyFont="1" applyFill="1" applyBorder="1" applyAlignment="1" applyProtection="1">
      <alignment horizontal="left"/>
      <protection locked="0"/>
    </xf>
    <xf numFmtId="1" fontId="25" fillId="28" borderId="0" xfId="384" applyNumberFormat="1" applyFont="1" applyFill="1" applyBorder="1" applyAlignment="1" applyProtection="1">
      <alignment horizontal="center" wrapText="1"/>
      <protection locked="0"/>
    </xf>
    <xf numFmtId="0" fontId="25" fillId="28" borderId="0" xfId="384" applyFont="1" applyFill="1" applyBorder="1" applyAlignment="1" applyProtection="1">
      <alignment horizontal="center" wrapText="1"/>
      <protection locked="0"/>
    </xf>
    <xf numFmtId="164" fontId="25" fillId="28" borderId="0" xfId="116" applyFont="1" applyFill="1" applyBorder="1" applyAlignment="1" applyProtection="1">
      <alignment horizontal="center" wrapText="1"/>
      <protection locked="0"/>
    </xf>
    <xf numFmtId="168" fontId="25" fillId="28" borderId="0" xfId="58" applyNumberFormat="1" applyFont="1" applyFill="1" applyBorder="1" applyAlignment="1" applyProtection="1">
      <alignment horizontal="center" wrapText="1"/>
      <protection locked="0"/>
    </xf>
    <xf numFmtId="0" fontId="23" fillId="0" borderId="10" xfId="380" applyFont="1" applyBorder="1" applyProtection="1">
      <protection locked="0"/>
    </xf>
    <xf numFmtId="1" fontId="21" fillId="0" borderId="10" xfId="384" applyNumberFormat="1" applyFont="1" applyBorder="1" applyProtection="1">
      <protection locked="0"/>
    </xf>
    <xf numFmtId="44" fontId="21" fillId="0" borderId="10" xfId="308" applyNumberFormat="1" applyFont="1" applyBorder="1" applyAlignment="1" applyProtection="1">
      <alignment horizontal="center" wrapText="1"/>
      <protection locked="0"/>
    </xf>
    <xf numFmtId="0" fontId="23" fillId="0" borderId="10" xfId="380" applyFont="1" applyBorder="1" applyAlignment="1" applyProtection="1">
      <alignment horizontal="center"/>
      <protection locked="0"/>
    </xf>
    <xf numFmtId="164" fontId="21" fillId="25" borderId="10" xfId="116" applyFont="1" applyFill="1" applyBorder="1" applyAlignment="1" applyProtection="1">
      <alignment horizontal="right"/>
      <protection locked="0"/>
    </xf>
    <xf numFmtId="164" fontId="21" fillId="0" borderId="10" xfId="116" applyFont="1" applyBorder="1" applyAlignment="1" applyProtection="1">
      <alignment horizontal="right"/>
      <protection locked="0"/>
    </xf>
    <xf numFmtId="0" fontId="21" fillId="29" borderId="11" xfId="384" applyFont="1" applyFill="1" applyBorder="1" applyAlignment="1" applyProtection="1">
      <alignment horizontal="right"/>
      <protection locked="0"/>
    </xf>
    <xf numFmtId="1" fontId="21" fillId="29" borderId="11" xfId="384" applyNumberFormat="1" applyFont="1" applyFill="1" applyBorder="1" applyAlignment="1" applyProtection="1">
      <alignment horizontal="center"/>
      <protection locked="0"/>
    </xf>
    <xf numFmtId="0" fontId="21" fillId="29" borderId="11" xfId="384" applyFont="1" applyFill="1" applyBorder="1" applyAlignment="1" applyProtection="1">
      <alignment horizontal="center" wrapText="1"/>
      <protection locked="0"/>
    </xf>
    <xf numFmtId="164" fontId="21" fillId="29" borderId="11" xfId="116" applyNumberFormat="1" applyFont="1" applyFill="1" applyBorder="1" applyAlignment="1" applyProtection="1">
      <alignment horizontal="center"/>
      <protection locked="0"/>
    </xf>
    <xf numFmtId="168" fontId="21" fillId="29" borderId="11" xfId="58" applyNumberFormat="1" applyFont="1" applyFill="1" applyBorder="1" applyAlignment="1" applyProtection="1">
      <alignment horizontal="right"/>
      <protection locked="0"/>
    </xf>
    <xf numFmtId="164" fontId="21" fillId="29" borderId="11" xfId="58" applyNumberFormat="1" applyFont="1" applyFill="1" applyBorder="1" applyAlignment="1" applyProtection="1">
      <alignment horizontal="right"/>
      <protection locked="0"/>
    </xf>
    <xf numFmtId="0" fontId="24" fillId="28" borderId="0" xfId="384" applyFont="1" applyFill="1" applyBorder="1" applyAlignment="1" applyProtection="1">
      <alignment horizontal="left" wrapText="1"/>
      <protection locked="0"/>
    </xf>
    <xf numFmtId="1" fontId="25" fillId="28" borderId="0" xfId="384" applyNumberFormat="1" applyFont="1" applyFill="1" applyBorder="1" applyAlignment="1" applyProtection="1">
      <alignment horizontal="center"/>
      <protection locked="0"/>
    </xf>
    <xf numFmtId="1" fontId="21" fillId="0" borderId="10" xfId="308" applyNumberFormat="1" applyFont="1" applyBorder="1" applyAlignment="1" applyProtection="1">
      <alignment horizontal="center"/>
      <protection locked="0"/>
    </xf>
    <xf numFmtId="166" fontId="21" fillId="0" borderId="10" xfId="308" applyNumberFormat="1" applyFont="1" applyBorder="1" applyAlignment="1" applyProtection="1">
      <alignment horizontal="center" wrapText="1"/>
      <protection locked="0"/>
    </xf>
    <xf numFmtId="164" fontId="21" fillId="0" borderId="10" xfId="131" applyNumberFormat="1" applyFont="1" applyFill="1" applyBorder="1" applyAlignment="1" applyProtection="1">
      <alignment horizontal="center"/>
      <protection locked="0"/>
    </xf>
    <xf numFmtId="164" fontId="21" fillId="25" borderId="10" xfId="58" applyNumberFormat="1" applyFont="1" applyFill="1" applyBorder="1" applyAlignment="1" applyProtection="1">
      <alignment horizontal="right"/>
      <protection locked="0"/>
    </xf>
    <xf numFmtId="0" fontId="21" fillId="29" borderId="16" xfId="384" applyFont="1" applyFill="1" applyBorder="1" applyAlignment="1" applyProtection="1">
      <alignment horizontal="right"/>
      <protection locked="0"/>
    </xf>
    <xf numFmtId="1" fontId="21" fillId="30" borderId="16" xfId="308" applyNumberFormat="1" applyFont="1" applyFill="1" applyBorder="1" applyAlignment="1" applyProtection="1">
      <alignment horizontal="center"/>
      <protection locked="0"/>
    </xf>
    <xf numFmtId="0" fontId="21" fillId="29" borderId="16" xfId="308" applyFont="1" applyFill="1" applyBorder="1" applyAlignment="1" applyProtection="1">
      <alignment horizontal="center" wrapText="1"/>
      <protection locked="0"/>
    </xf>
    <xf numFmtId="164" fontId="21" fillId="29" borderId="16" xfId="131" applyNumberFormat="1" applyFont="1" applyFill="1" applyBorder="1" applyAlignment="1" applyProtection="1">
      <alignment horizontal="center"/>
      <protection locked="0"/>
    </xf>
    <xf numFmtId="168" fontId="21" fillId="29" borderId="16" xfId="58" applyNumberFormat="1" applyFont="1" applyFill="1" applyBorder="1" applyAlignment="1" applyProtection="1">
      <alignment horizontal="center"/>
      <protection locked="0"/>
    </xf>
    <xf numFmtId="164" fontId="21" fillId="29" borderId="17" xfId="58" applyNumberFormat="1" applyFont="1" applyFill="1" applyBorder="1" applyAlignment="1" applyProtection="1">
      <alignment horizontal="right"/>
      <protection locked="0"/>
    </xf>
    <xf numFmtId="0" fontId="21" fillId="24" borderId="14" xfId="384" applyFont="1" applyFill="1" applyBorder="1" applyAlignment="1" applyProtection="1">
      <alignment horizontal="right"/>
      <protection locked="0"/>
    </xf>
    <xf numFmtId="1" fontId="21" fillId="27" borderId="14" xfId="308" applyNumberFormat="1" applyFont="1" applyFill="1" applyBorder="1" applyAlignment="1" applyProtection="1">
      <alignment horizontal="center"/>
      <protection locked="0"/>
    </xf>
    <xf numFmtId="0" fontId="21" fillId="24" borderId="14" xfId="308" applyFont="1" applyFill="1" applyBorder="1" applyAlignment="1" applyProtection="1">
      <alignment horizontal="center" wrapText="1"/>
      <protection locked="0"/>
    </xf>
    <xf numFmtId="164" fontId="21" fillId="24" borderId="14" xfId="131" applyNumberFormat="1" applyFont="1" applyFill="1" applyBorder="1" applyAlignment="1" applyProtection="1">
      <alignment horizontal="center"/>
      <protection locked="0"/>
    </xf>
    <xf numFmtId="168" fontId="21" fillId="24" borderId="14" xfId="58" applyNumberFormat="1" applyFont="1" applyFill="1" applyBorder="1" applyAlignment="1" applyProtection="1">
      <alignment horizontal="center"/>
      <protection locked="0"/>
    </xf>
    <xf numFmtId="164" fontId="21" fillId="24" borderId="15" xfId="58" applyNumberFormat="1" applyFont="1" applyFill="1" applyBorder="1" applyAlignment="1" applyProtection="1">
      <alignment horizontal="right"/>
      <protection locked="0"/>
    </xf>
    <xf numFmtId="164" fontId="25" fillId="29" borderId="19" xfId="58" applyNumberFormat="1" applyFont="1" applyFill="1" applyBorder="1" applyAlignment="1" applyProtection="1">
      <alignment horizontal="right"/>
      <protection locked="0"/>
    </xf>
    <xf numFmtId="0" fontId="21" fillId="26" borderId="22" xfId="384" applyNumberFormat="1" applyFont="1" applyFill="1" applyBorder="1" applyAlignment="1" applyProtection="1">
      <alignment horizontal="center"/>
      <protection locked="0"/>
    </xf>
    <xf numFmtId="0" fontId="21" fillId="0" borderId="0" xfId="384" applyFont="1" applyFill="1" applyAlignment="1" applyProtection="1">
      <protection locked="0"/>
    </xf>
    <xf numFmtId="1" fontId="21" fillId="0" borderId="0" xfId="384" applyNumberFormat="1" applyFont="1" applyFill="1" applyProtection="1">
      <protection locked="0"/>
    </xf>
    <xf numFmtId="164" fontId="21" fillId="0" borderId="0" xfId="116" applyFont="1" applyFill="1" applyBorder="1" applyAlignment="1" applyProtection="1">
      <protection locked="0"/>
    </xf>
    <xf numFmtId="168" fontId="21" fillId="0" borderId="0" xfId="58" applyNumberFormat="1" applyFont="1" applyFill="1" applyBorder="1" applyAlignment="1" applyProtection="1">
      <protection locked="0"/>
    </xf>
    <xf numFmtId="0" fontId="21" fillId="0" borderId="0" xfId="384" applyNumberFormat="1" applyFont="1" applyFill="1" applyAlignment="1" applyProtection="1">
      <alignment horizontal="center"/>
      <protection locked="0"/>
    </xf>
    <xf numFmtId="0" fontId="21" fillId="0" borderId="0" xfId="384" applyFont="1" applyFill="1" applyBorder="1" applyAlignment="1" applyProtection="1">
      <alignment horizontal="right"/>
      <protection locked="0"/>
    </xf>
    <xf numFmtId="1" fontId="21" fillId="0" borderId="0" xfId="384" applyNumberFormat="1" applyFont="1" applyFill="1" applyBorder="1" applyProtection="1">
      <protection locked="0"/>
    </xf>
    <xf numFmtId="0" fontId="21" fillId="0" borderId="0" xfId="116" applyNumberFormat="1" applyFont="1" applyFill="1" applyBorder="1" applyAlignment="1" applyProtection="1">
      <protection locked="0"/>
    </xf>
    <xf numFmtId="168" fontId="21" fillId="0" borderId="0" xfId="58" applyNumberFormat="1" applyFont="1" applyFill="1" applyBorder="1" applyAlignment="1" applyProtection="1">
      <alignment horizontal="center"/>
      <protection locked="0"/>
    </xf>
    <xf numFmtId="0" fontId="21" fillId="0" borderId="0" xfId="384" applyFont="1" applyFill="1" applyBorder="1" applyAlignment="1" applyProtection="1">
      <alignment wrapText="1"/>
      <protection locked="0"/>
    </xf>
    <xf numFmtId="0" fontId="21" fillId="0" borderId="0" xfId="384" applyFont="1" applyFill="1" applyAlignment="1" applyProtection="1">
      <alignment horizontal="left" indent="5"/>
      <protection locked="0"/>
    </xf>
    <xf numFmtId="0" fontId="21" fillId="25" borderId="10" xfId="384" applyFont="1" applyFill="1" applyBorder="1" applyAlignment="1" applyProtection="1">
      <alignment horizontal="left" wrapText="1"/>
      <protection locked="0"/>
    </xf>
    <xf numFmtId="0" fontId="33" fillId="0" borderId="0" xfId="384" applyFont="1" applyFill="1" applyAlignment="1" applyProtection="1">
      <alignment wrapText="1"/>
      <protection locked="0"/>
    </xf>
    <xf numFmtId="164" fontId="33" fillId="0" borderId="0" xfId="384" applyNumberFormat="1" applyFont="1" applyFill="1" applyAlignment="1" applyProtection="1">
      <alignment wrapText="1"/>
      <protection locked="0"/>
    </xf>
    <xf numFmtId="166" fontId="33" fillId="0" borderId="0" xfId="384" applyNumberFormat="1" applyFont="1" applyFill="1" applyAlignment="1" applyProtection="1">
      <alignment wrapText="1"/>
      <protection locked="0"/>
    </xf>
    <xf numFmtId="44" fontId="21" fillId="24" borderId="10" xfId="58" applyNumberFormat="1" applyFont="1" applyFill="1" applyBorder="1" applyAlignment="1" applyProtection="1">
      <alignment horizontal="right" wrapText="1"/>
      <protection locked="0"/>
    </xf>
    <xf numFmtId="44" fontId="21" fillId="0" borderId="10" xfId="58" applyNumberFormat="1" applyFont="1" applyFill="1" applyBorder="1" applyAlignment="1" applyProtection="1">
      <alignment horizontal="right" wrapText="1"/>
      <protection locked="0"/>
    </xf>
    <xf numFmtId="170" fontId="21" fillId="0" borderId="10" xfId="1130" applyNumberFormat="1" applyFont="1" applyBorder="1" applyAlignment="1" applyProtection="1">
      <alignment horizontal="center" wrapText="1"/>
      <protection locked="0"/>
    </xf>
    <xf numFmtId="0" fontId="21" fillId="0" borderId="27" xfId="384" applyFont="1" applyBorder="1" applyProtection="1">
      <protection locked="0"/>
    </xf>
    <xf numFmtId="0" fontId="28" fillId="26" borderId="10" xfId="605" applyNumberFormat="1" applyFont="1" applyFill="1" applyBorder="1" applyAlignment="1">
      <alignment horizontal="left" vertical="top" wrapText="1"/>
    </xf>
    <xf numFmtId="170" fontId="29" fillId="0" borderId="0" xfId="1130" applyNumberFormat="1" applyFont="1" applyFill="1"/>
    <xf numFmtId="49" fontId="34" fillId="24" borderId="10" xfId="605" applyNumberFormat="1" applyFont="1" applyFill="1" applyBorder="1" applyAlignment="1"/>
    <xf numFmtId="171" fontId="34" fillId="24" borderId="10" xfId="1130" applyNumberFormat="1" applyFont="1" applyFill="1" applyBorder="1" applyAlignment="1">
      <alignment horizontal="center" wrapText="1"/>
    </xf>
    <xf numFmtId="0" fontId="25" fillId="29" borderId="21" xfId="384" applyFont="1" applyFill="1" applyBorder="1" applyAlignment="1" applyProtection="1">
      <alignment horizontal="right"/>
      <protection locked="0"/>
    </xf>
    <xf numFmtId="1" fontId="25" fillId="29" borderId="21" xfId="384" applyNumberFormat="1" applyFont="1" applyFill="1" applyBorder="1" applyAlignment="1" applyProtection="1">
      <alignment horizontal="center"/>
      <protection locked="0"/>
    </xf>
    <xf numFmtId="0" fontId="25" fillId="29" borderId="21" xfId="384" applyFont="1" applyFill="1" applyBorder="1" applyAlignment="1" applyProtection="1">
      <alignment horizontal="center" wrapText="1"/>
      <protection locked="0"/>
    </xf>
    <xf numFmtId="164" fontId="25" fillId="29" borderId="21" xfId="116" applyNumberFormat="1" applyFont="1" applyFill="1" applyBorder="1" applyAlignment="1" applyProtection="1">
      <alignment horizontal="center"/>
      <protection locked="0"/>
    </xf>
    <xf numFmtId="164" fontId="25" fillId="29" borderId="11" xfId="58" applyNumberFormat="1" applyFont="1" applyFill="1" applyBorder="1" applyAlignment="1" applyProtection="1">
      <alignment horizontal="center"/>
      <protection locked="0"/>
    </xf>
    <xf numFmtId="164" fontId="25" fillId="29" borderId="20" xfId="58" applyNumberFormat="1" applyFont="1" applyFill="1" applyBorder="1" applyAlignment="1" applyProtection="1">
      <alignment horizontal="right"/>
      <protection locked="0"/>
    </xf>
    <xf numFmtId="0" fontId="25" fillId="29" borderId="18" xfId="384" applyFont="1" applyFill="1" applyBorder="1" applyAlignment="1" applyProtection="1">
      <alignment horizontal="right"/>
      <protection locked="0"/>
    </xf>
    <xf numFmtId="1" fontId="25" fillId="29" borderId="18" xfId="384" applyNumberFormat="1" applyFont="1" applyFill="1" applyBorder="1" applyProtection="1">
      <protection locked="0"/>
    </xf>
    <xf numFmtId="169" fontId="25" fillId="29" borderId="18" xfId="384" applyNumberFormat="1" applyFont="1" applyFill="1" applyBorder="1" applyProtection="1">
      <protection locked="0"/>
    </xf>
    <xf numFmtId="164" fontId="25" fillId="29" borderId="18" xfId="116" applyFont="1" applyFill="1" applyBorder="1" applyAlignment="1" applyProtection="1">
      <protection locked="0"/>
    </xf>
    <xf numFmtId="164" fontId="25" fillId="29" borderId="18" xfId="58" applyNumberFormat="1" applyFont="1" applyFill="1" applyBorder="1" applyAlignment="1" applyProtection="1">
      <alignment horizontal="center"/>
      <protection locked="0"/>
    </xf>
    <xf numFmtId="0" fontId="27" fillId="0" borderId="0" xfId="0" applyFont="1"/>
    <xf numFmtId="0" fontId="35" fillId="0" borderId="0" xfId="0" applyFont="1"/>
    <xf numFmtId="0" fontId="36" fillId="0" borderId="0" xfId="0" applyFont="1" applyAlignment="1">
      <alignment wrapText="1"/>
    </xf>
    <xf numFmtId="171" fontId="34" fillId="24" borderId="10" xfId="113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1" fontId="34" fillId="0" borderId="10" xfId="0" applyNumberFormat="1" applyFont="1" applyFill="1" applyBorder="1" applyAlignment="1">
      <alignment horizontal="center" wrapText="1"/>
    </xf>
    <xf numFmtId="49" fontId="34" fillId="24" borderId="10" xfId="605" applyNumberFormat="1" applyFont="1" applyFill="1" applyBorder="1" applyAlignment="1">
      <alignment wrapText="1"/>
    </xf>
    <xf numFmtId="0" fontId="21" fillId="34" borderId="10" xfId="384" applyFont="1" applyFill="1" applyBorder="1" applyAlignment="1" applyProtection="1">
      <alignment horizontal="left" wrapText="1"/>
      <protection locked="0"/>
    </xf>
    <xf numFmtId="1" fontId="21" fillId="34" borderId="10" xfId="384" applyNumberFormat="1" applyFont="1" applyFill="1" applyBorder="1" applyAlignment="1" applyProtection="1">
      <alignment horizontal="center"/>
      <protection locked="0"/>
    </xf>
    <xf numFmtId="0" fontId="21" fillId="34" borderId="10" xfId="384" applyFont="1" applyFill="1" applyBorder="1" applyAlignment="1" applyProtection="1">
      <alignment horizontal="center" wrapText="1"/>
      <protection locked="0"/>
    </xf>
    <xf numFmtId="164" fontId="21" fillId="34" borderId="10" xfId="116" applyFont="1" applyFill="1" applyBorder="1" applyAlignment="1" applyProtection="1">
      <alignment horizontal="center" wrapText="1"/>
      <protection locked="0"/>
    </xf>
    <xf numFmtId="164" fontId="21" fillId="34" borderId="10" xfId="384" applyNumberFormat="1" applyFont="1" applyFill="1" applyBorder="1" applyAlignment="1" applyProtection="1">
      <alignment horizontal="center"/>
      <protection locked="0"/>
    </xf>
    <xf numFmtId="170" fontId="21" fillId="34" borderId="10" xfId="1130" applyNumberFormat="1" applyFont="1" applyFill="1" applyBorder="1" applyAlignment="1" applyProtection="1">
      <alignment horizontal="right" vertical="top"/>
      <protection locked="0"/>
    </xf>
    <xf numFmtId="0" fontId="33" fillId="25" borderId="0" xfId="384" applyFont="1" applyFill="1" applyAlignment="1" applyProtection="1">
      <alignment wrapText="1"/>
      <protection locked="0"/>
    </xf>
    <xf numFmtId="0" fontId="26" fillId="25" borderId="0" xfId="384" applyFont="1" applyFill="1" applyProtection="1">
      <protection locked="0"/>
    </xf>
    <xf numFmtId="0" fontId="26" fillId="25" borderId="0" xfId="384" applyNumberFormat="1" applyFont="1" applyFill="1" applyAlignment="1" applyProtection="1">
      <alignment horizontal="center"/>
      <protection locked="0"/>
    </xf>
    <xf numFmtId="0" fontId="27" fillId="25" borderId="0" xfId="0" applyFont="1" applyFill="1" applyProtection="1">
      <protection locked="0"/>
    </xf>
    <xf numFmtId="0" fontId="39" fillId="0" borderId="0" xfId="0" applyFont="1" applyAlignment="1">
      <alignment wrapText="1"/>
    </xf>
    <xf numFmtId="0" fontId="40" fillId="0" borderId="0" xfId="0" applyFont="1" applyBorder="1" applyAlignment="1">
      <alignment vertical="center"/>
    </xf>
    <xf numFmtId="0" fontId="41" fillId="0" borderId="0" xfId="0" applyFont="1" applyBorder="1"/>
    <xf numFmtId="0" fontId="42" fillId="0" borderId="0" xfId="384" applyFont="1" applyBorder="1"/>
    <xf numFmtId="0" fontId="43" fillId="0" borderId="0" xfId="384" applyFont="1" applyBorder="1"/>
    <xf numFmtId="0" fontId="43" fillId="0" borderId="0" xfId="384" applyFont="1" applyBorder="1" applyAlignment="1">
      <alignment horizontal="center"/>
    </xf>
    <xf numFmtId="166" fontId="43" fillId="0" borderId="0" xfId="384" applyNumberFormat="1" applyFont="1" applyBorder="1" applyAlignment="1">
      <alignment horizontal="right"/>
    </xf>
    <xf numFmtId="0" fontId="43" fillId="0" borderId="0" xfId="384" applyFont="1" applyFill="1" applyBorder="1"/>
    <xf numFmtId="0" fontId="44" fillId="0" borderId="0" xfId="384" applyFont="1" applyBorder="1"/>
    <xf numFmtId="166" fontId="44" fillId="0" borderId="0" xfId="384" applyNumberFormat="1" applyFont="1" applyBorder="1"/>
    <xf numFmtId="0" fontId="45" fillId="0" borderId="0" xfId="0" applyFont="1" applyBorder="1"/>
    <xf numFmtId="0" fontId="46" fillId="0" borderId="0" xfId="384" applyFont="1" applyBorder="1" applyAlignment="1">
      <alignment horizontal="left" wrapText="1" readingOrder="1"/>
    </xf>
    <xf numFmtId="0" fontId="42" fillId="0" borderId="0" xfId="384" applyFont="1" applyBorder="1" applyAlignment="1">
      <alignment wrapText="1"/>
    </xf>
    <xf numFmtId="0" fontId="47" fillId="0" borderId="0" xfId="384" applyFont="1" applyBorder="1" applyAlignment="1">
      <alignment horizontal="left" wrapText="1" readingOrder="1"/>
    </xf>
    <xf numFmtId="0" fontId="47" fillId="0" borderId="0" xfId="384" applyFont="1" applyBorder="1"/>
    <xf numFmtId="0" fontId="48" fillId="0" borderId="0" xfId="384" applyFont="1" applyBorder="1"/>
    <xf numFmtId="0" fontId="42" fillId="0" borderId="0" xfId="384" applyNumberFormat="1" applyFont="1" applyBorder="1" applyAlignment="1">
      <alignment horizontal="center" wrapText="1"/>
    </xf>
    <xf numFmtId="166" fontId="42" fillId="0" borderId="0" xfId="1131" applyNumberFormat="1" applyFont="1" applyFill="1" applyBorder="1"/>
    <xf numFmtId="166" fontId="42" fillId="0" borderId="26" xfId="1131" applyNumberFormat="1" applyFont="1" applyFill="1" applyBorder="1"/>
    <xf numFmtId="166" fontId="43" fillId="0" borderId="0" xfId="1131" applyNumberFormat="1" applyFont="1" applyFill="1" applyBorder="1"/>
    <xf numFmtId="0" fontId="49" fillId="35" borderId="10" xfId="0" applyFont="1" applyFill="1" applyBorder="1"/>
    <xf numFmtId="171" fontId="29" fillId="24" borderId="10" xfId="0" applyNumberFormat="1" applyFont="1" applyFill="1" applyBorder="1"/>
    <xf numFmtId="0" fontId="25" fillId="0" borderId="27" xfId="384" applyFont="1" applyBorder="1" applyProtection="1">
      <protection locked="0"/>
    </xf>
    <xf numFmtId="0" fontId="38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49" fontId="34" fillId="25" borderId="10" xfId="605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29" fillId="0" borderId="0" xfId="0" applyFont="1"/>
    <xf numFmtId="0" fontId="51" fillId="0" borderId="0" xfId="0" applyFont="1" applyAlignment="1">
      <alignment horizontal="left" vertical="center" indent="5"/>
    </xf>
    <xf numFmtId="0" fontId="51" fillId="0" borderId="0" xfId="0" applyFont="1" applyAlignment="1">
      <alignment horizontal="left" vertical="center" indent="8"/>
    </xf>
    <xf numFmtId="0" fontId="52" fillId="0" borderId="0" xfId="0" applyFont="1" applyAlignment="1">
      <alignment vertical="center"/>
    </xf>
    <xf numFmtId="0" fontId="40" fillId="0" borderId="0" xfId="0" applyFont="1" applyBorder="1"/>
    <xf numFmtId="167" fontId="50" fillId="26" borderId="10" xfId="605" applyNumberFormat="1" applyFont="1" applyFill="1" applyBorder="1" applyAlignment="1">
      <alignment vertical="top" wrapText="1"/>
    </xf>
    <xf numFmtId="1" fontId="53" fillId="0" borderId="10" xfId="0" applyNumberFormat="1" applyFont="1" applyFill="1" applyBorder="1" applyAlignment="1">
      <alignment horizontal="center" wrapText="1"/>
    </xf>
    <xf numFmtId="171" fontId="53" fillId="24" borderId="10" xfId="1130" applyNumberFormat="1" applyFont="1" applyFill="1" applyBorder="1" applyAlignment="1">
      <alignment horizontal="center" wrapText="1"/>
    </xf>
    <xf numFmtId="166" fontId="42" fillId="0" borderId="0" xfId="1131" applyNumberFormat="1" applyFont="1" applyFill="1" applyBorder="1" applyAlignment="1">
      <alignment horizontal="right"/>
    </xf>
    <xf numFmtId="166" fontId="42" fillId="0" borderId="26" xfId="1131" applyNumberFormat="1" applyFont="1" applyFill="1" applyBorder="1" applyAlignment="1">
      <alignment horizontal="right"/>
    </xf>
    <xf numFmtId="166" fontId="41" fillId="0" borderId="0" xfId="0" applyNumberFormat="1" applyFont="1" applyBorder="1"/>
    <xf numFmtId="166" fontId="46" fillId="0" borderId="0" xfId="384" applyNumberFormat="1" applyFont="1" applyBorder="1" applyAlignment="1">
      <alignment horizontal="left" wrapText="1" readingOrder="1"/>
    </xf>
    <xf numFmtId="166" fontId="43" fillId="0" borderId="0" xfId="384" applyNumberFormat="1" applyFont="1" applyBorder="1" applyAlignment="1">
      <alignment horizont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indent="5"/>
    </xf>
    <xf numFmtId="14" fontId="40" fillId="0" borderId="0" xfId="0" applyNumberFormat="1" applyFont="1" applyBorder="1" applyAlignment="1">
      <alignment vertical="center"/>
    </xf>
    <xf numFmtId="164" fontId="2" fillId="36" borderId="28" xfId="116" applyFill="1" applyBorder="1" applyAlignment="1" applyProtection="1">
      <alignment horizontal="center"/>
      <protection locked="0"/>
    </xf>
    <xf numFmtId="49" fontId="34" fillId="25" borderId="29" xfId="605" applyNumberFormat="1" applyFont="1" applyFill="1" applyBorder="1" applyAlignment="1">
      <alignment horizontal="center" wrapText="1"/>
    </xf>
    <xf numFmtId="49" fontId="34" fillId="32" borderId="10" xfId="605" applyNumberFormat="1" applyFont="1" applyFill="1" applyBorder="1" applyAlignment="1">
      <alignment horizontal="center" wrapText="1"/>
    </xf>
    <xf numFmtId="170" fontId="29" fillId="24" borderId="28" xfId="1130" applyNumberFormat="1" applyFont="1" applyFill="1" applyBorder="1"/>
    <xf numFmtId="0" fontId="28" fillId="26" borderId="25" xfId="384" applyNumberFormat="1" applyFont="1" applyFill="1" applyBorder="1" applyAlignment="1" applyProtection="1">
      <alignment horizontal="center" wrapText="1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6" fontId="30" fillId="26" borderId="25" xfId="384" applyNumberFormat="1" applyFont="1" applyFill="1" applyBorder="1" applyAlignment="1" applyProtection="1">
      <alignment horizontal="center"/>
      <protection locked="0"/>
    </xf>
    <xf numFmtId="164" fontId="54" fillId="36" borderId="10" xfId="116" applyFont="1" applyFill="1" applyBorder="1" applyAlignment="1" applyProtection="1">
      <alignment horizontal="center"/>
      <protection locked="0"/>
    </xf>
    <xf numFmtId="164" fontId="55" fillId="36" borderId="10" xfId="116" applyFont="1" applyFill="1" applyBorder="1" applyAlignment="1" applyProtection="1">
      <alignment horizontal="center"/>
      <protection locked="0"/>
    </xf>
  </cellXfs>
  <cellStyles count="1132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Comma" xfId="1130" builtinId="3"/>
    <cellStyle name="Comma 2" xfId="57"/>
    <cellStyle name="Comma 3" xfId="58"/>
    <cellStyle name="Comma 4" xfId="56"/>
    <cellStyle name="Currency" xfId="1131" builtinId="4"/>
    <cellStyle name="Currency 10" xfId="60"/>
    <cellStyle name="Currency 10 2" xfId="61"/>
    <cellStyle name="Currency 10 2 2" xfId="626"/>
    <cellStyle name="Currency 10 3" xfId="625"/>
    <cellStyle name="Currency 100" xfId="62"/>
    <cellStyle name="Currency 100 2" xfId="63"/>
    <cellStyle name="Currency 100 2 2" xfId="628"/>
    <cellStyle name="Currency 100 3" xfId="627"/>
    <cellStyle name="Currency 101" xfId="64"/>
    <cellStyle name="Currency 101 2" xfId="65"/>
    <cellStyle name="Currency 101 2 2" xfId="630"/>
    <cellStyle name="Currency 101 3" xfId="629"/>
    <cellStyle name="Currency 102" xfId="66"/>
    <cellStyle name="Currency 102 2" xfId="67"/>
    <cellStyle name="Currency 102 2 2" xfId="632"/>
    <cellStyle name="Currency 102 3" xfId="631"/>
    <cellStyle name="Currency 103" xfId="68"/>
    <cellStyle name="Currency 103 2" xfId="69"/>
    <cellStyle name="Currency 103 2 2" xfId="634"/>
    <cellStyle name="Currency 103 3" xfId="633"/>
    <cellStyle name="Currency 104" xfId="70"/>
    <cellStyle name="Currency 104 2" xfId="71"/>
    <cellStyle name="Currency 104 2 2" xfId="636"/>
    <cellStyle name="Currency 104 3" xfId="635"/>
    <cellStyle name="Currency 105" xfId="72"/>
    <cellStyle name="Currency 105 2" xfId="73"/>
    <cellStyle name="Currency 105 2 2" xfId="638"/>
    <cellStyle name="Currency 105 3" xfId="637"/>
    <cellStyle name="Currency 106" xfId="74"/>
    <cellStyle name="Currency 106 2" xfId="75"/>
    <cellStyle name="Currency 106 2 2" xfId="640"/>
    <cellStyle name="Currency 106 3" xfId="639"/>
    <cellStyle name="Currency 107" xfId="76"/>
    <cellStyle name="Currency 107 2" xfId="77"/>
    <cellStyle name="Currency 107 2 2" xfId="642"/>
    <cellStyle name="Currency 107 3" xfId="641"/>
    <cellStyle name="Currency 108" xfId="78"/>
    <cellStyle name="Currency 108 2" xfId="79"/>
    <cellStyle name="Currency 108 2 2" xfId="644"/>
    <cellStyle name="Currency 108 3" xfId="643"/>
    <cellStyle name="Currency 109" xfId="80"/>
    <cellStyle name="Currency 109 2" xfId="81"/>
    <cellStyle name="Currency 109 2 2" xfId="646"/>
    <cellStyle name="Currency 109 3" xfId="645"/>
    <cellStyle name="Currency 11" xfId="82"/>
    <cellStyle name="Currency 11 2" xfId="83"/>
    <cellStyle name="Currency 11 2 2" xfId="648"/>
    <cellStyle name="Currency 11 3" xfId="647"/>
    <cellStyle name="Currency 110" xfId="84"/>
    <cellStyle name="Currency 110 2" xfId="85"/>
    <cellStyle name="Currency 110 2 2" xfId="650"/>
    <cellStyle name="Currency 110 3" xfId="649"/>
    <cellStyle name="Currency 111" xfId="86"/>
    <cellStyle name="Currency 111 2" xfId="87"/>
    <cellStyle name="Currency 111 2 2" xfId="652"/>
    <cellStyle name="Currency 111 3" xfId="651"/>
    <cellStyle name="Currency 112" xfId="88"/>
    <cellStyle name="Currency 112 2" xfId="89"/>
    <cellStyle name="Currency 112 2 2" xfId="654"/>
    <cellStyle name="Currency 112 3" xfId="653"/>
    <cellStyle name="Currency 113" xfId="90"/>
    <cellStyle name="Currency 113 2" xfId="91"/>
    <cellStyle name="Currency 113 2 2" xfId="656"/>
    <cellStyle name="Currency 113 3" xfId="655"/>
    <cellStyle name="Currency 114" xfId="92"/>
    <cellStyle name="Currency 114 2" xfId="93"/>
    <cellStyle name="Currency 114 2 2" xfId="658"/>
    <cellStyle name="Currency 114 3" xfId="657"/>
    <cellStyle name="Currency 115" xfId="94"/>
    <cellStyle name="Currency 115 2" xfId="95"/>
    <cellStyle name="Currency 115 2 2" xfId="660"/>
    <cellStyle name="Currency 115 3" xfId="659"/>
    <cellStyle name="Currency 116" xfId="96"/>
    <cellStyle name="Currency 116 2" xfId="97"/>
    <cellStyle name="Currency 116 2 2" xfId="662"/>
    <cellStyle name="Currency 116 3" xfId="661"/>
    <cellStyle name="Currency 117" xfId="98"/>
    <cellStyle name="Currency 117 2" xfId="99"/>
    <cellStyle name="Currency 117 2 2" xfId="664"/>
    <cellStyle name="Currency 117 3" xfId="663"/>
    <cellStyle name="Currency 118" xfId="100"/>
    <cellStyle name="Currency 118 2" xfId="101"/>
    <cellStyle name="Currency 118 2 2" xfId="666"/>
    <cellStyle name="Currency 118 3" xfId="665"/>
    <cellStyle name="Currency 119" xfId="102"/>
    <cellStyle name="Currency 119 2" xfId="103"/>
    <cellStyle name="Currency 119 2 2" xfId="668"/>
    <cellStyle name="Currency 119 3" xfId="667"/>
    <cellStyle name="Currency 12" xfId="104"/>
    <cellStyle name="Currency 12 2" xfId="105"/>
    <cellStyle name="Currency 12 2 2" xfId="670"/>
    <cellStyle name="Currency 12 3" xfId="669"/>
    <cellStyle name="Currency 120" xfId="106"/>
    <cellStyle name="Currency 120 2" xfId="107"/>
    <cellStyle name="Currency 120 2 2" xfId="672"/>
    <cellStyle name="Currency 120 3" xfId="671"/>
    <cellStyle name="Currency 121" xfId="108"/>
    <cellStyle name="Currency 121 2" xfId="109"/>
    <cellStyle name="Currency 121 2 2" xfId="674"/>
    <cellStyle name="Currency 121 3" xfId="673"/>
    <cellStyle name="Currency 122" xfId="110"/>
    <cellStyle name="Currency 122 2" xfId="111"/>
    <cellStyle name="Currency 122 2 2" xfId="676"/>
    <cellStyle name="Currency 122 3" xfId="675"/>
    <cellStyle name="Currency 123" xfId="112"/>
    <cellStyle name="Currency 123 2" xfId="677"/>
    <cellStyle name="Currency 124" xfId="113"/>
    <cellStyle name="Currency 124 2" xfId="678"/>
    <cellStyle name="Currency 125" xfId="114"/>
    <cellStyle name="Currency 125 2" xfId="679"/>
    <cellStyle name="Currency 126" xfId="115"/>
    <cellStyle name="Currency 127" xfId="116"/>
    <cellStyle name="Currency 128" xfId="59"/>
    <cellStyle name="Currency 13" xfId="117"/>
    <cellStyle name="Currency 13 2" xfId="118"/>
    <cellStyle name="Currency 13 2 2" xfId="681"/>
    <cellStyle name="Currency 13 3" xfId="680"/>
    <cellStyle name="Currency 14" xfId="119"/>
    <cellStyle name="Currency 14 2" xfId="120"/>
    <cellStyle name="Currency 14 2 2" xfId="683"/>
    <cellStyle name="Currency 14 3" xfId="682"/>
    <cellStyle name="Currency 15" xfId="121"/>
    <cellStyle name="Currency 15 2" xfId="122"/>
    <cellStyle name="Currency 15 2 2" xfId="685"/>
    <cellStyle name="Currency 15 3" xfId="684"/>
    <cellStyle name="Currency 16" xfId="123"/>
    <cellStyle name="Currency 16 2" xfId="124"/>
    <cellStyle name="Currency 16 2 2" xfId="687"/>
    <cellStyle name="Currency 16 3" xfId="686"/>
    <cellStyle name="Currency 17" xfId="125"/>
    <cellStyle name="Currency 17 2" xfId="126"/>
    <cellStyle name="Currency 17 2 2" xfId="689"/>
    <cellStyle name="Currency 17 3" xfId="688"/>
    <cellStyle name="Currency 18" xfId="127"/>
    <cellStyle name="Currency 18 2" xfId="128"/>
    <cellStyle name="Currency 18 2 2" xfId="691"/>
    <cellStyle name="Currency 18 3" xfId="690"/>
    <cellStyle name="Currency 19" xfId="129"/>
    <cellStyle name="Currency 19 2" xfId="130"/>
    <cellStyle name="Currency 19 2 2" xfId="693"/>
    <cellStyle name="Currency 19 3" xfId="692"/>
    <cellStyle name="Currency 2" xfId="131"/>
    <cellStyle name="Currency 2 2" xfId="132"/>
    <cellStyle name="Currency 2 2 2" xfId="694"/>
    <cellStyle name="Currency 2 3" xfId="133"/>
    <cellStyle name="Currency 2 3 2" xfId="695"/>
    <cellStyle name="Currency 20" xfId="134"/>
    <cellStyle name="Currency 20 2" xfId="135"/>
    <cellStyle name="Currency 20 2 2" xfId="697"/>
    <cellStyle name="Currency 20 3" xfId="696"/>
    <cellStyle name="Currency 21" xfId="136"/>
    <cellStyle name="Currency 21 2" xfId="137"/>
    <cellStyle name="Currency 21 2 2" xfId="699"/>
    <cellStyle name="Currency 21 3" xfId="698"/>
    <cellStyle name="Currency 22" xfId="138"/>
    <cellStyle name="Currency 22 2" xfId="139"/>
    <cellStyle name="Currency 22 2 2" xfId="701"/>
    <cellStyle name="Currency 22 3" xfId="700"/>
    <cellStyle name="Currency 23" xfId="140"/>
    <cellStyle name="Currency 23 2" xfId="141"/>
    <cellStyle name="Currency 23 2 2" xfId="703"/>
    <cellStyle name="Currency 23 3" xfId="702"/>
    <cellStyle name="Currency 24" xfId="142"/>
    <cellStyle name="Currency 24 2" xfId="143"/>
    <cellStyle name="Currency 24 2 2" xfId="705"/>
    <cellStyle name="Currency 24 3" xfId="704"/>
    <cellStyle name="Currency 25" xfId="144"/>
    <cellStyle name="Currency 25 2" xfId="145"/>
    <cellStyle name="Currency 25 2 2" xfId="707"/>
    <cellStyle name="Currency 25 3" xfId="706"/>
    <cellStyle name="Currency 26" xfId="146"/>
    <cellStyle name="Currency 26 2" xfId="147"/>
    <cellStyle name="Currency 26 2 2" xfId="709"/>
    <cellStyle name="Currency 26 3" xfId="708"/>
    <cellStyle name="Currency 27" xfId="148"/>
    <cellStyle name="Currency 27 2" xfId="149"/>
    <cellStyle name="Currency 27 2 2" xfId="711"/>
    <cellStyle name="Currency 27 3" xfId="710"/>
    <cellStyle name="Currency 28" xfId="150"/>
    <cellStyle name="Currency 28 2" xfId="151"/>
    <cellStyle name="Currency 28 2 2" xfId="713"/>
    <cellStyle name="Currency 28 3" xfId="712"/>
    <cellStyle name="Currency 29" xfId="152"/>
    <cellStyle name="Currency 29 2" xfId="153"/>
    <cellStyle name="Currency 29 2 2" xfId="715"/>
    <cellStyle name="Currency 29 3" xfId="714"/>
    <cellStyle name="Currency 3" xfId="154"/>
    <cellStyle name="Currency 3 2" xfId="155"/>
    <cellStyle name="Currency 3 2 2" xfId="717"/>
    <cellStyle name="Currency 3 3" xfId="716"/>
    <cellStyle name="Currency 30" xfId="156"/>
    <cellStyle name="Currency 30 2" xfId="157"/>
    <cellStyle name="Currency 30 2 2" xfId="719"/>
    <cellStyle name="Currency 30 3" xfId="718"/>
    <cellStyle name="Currency 31" xfId="158"/>
    <cellStyle name="Currency 31 2" xfId="159"/>
    <cellStyle name="Currency 31 2 2" xfId="721"/>
    <cellStyle name="Currency 31 3" xfId="720"/>
    <cellStyle name="Currency 32" xfId="160"/>
    <cellStyle name="Currency 32 2" xfId="161"/>
    <cellStyle name="Currency 32 2 2" xfId="723"/>
    <cellStyle name="Currency 32 3" xfId="722"/>
    <cellStyle name="Currency 33" xfId="162"/>
    <cellStyle name="Currency 33 2" xfId="163"/>
    <cellStyle name="Currency 33 2 2" xfId="725"/>
    <cellStyle name="Currency 33 3" xfId="724"/>
    <cellStyle name="Currency 34" xfId="164"/>
    <cellStyle name="Currency 34 2" xfId="165"/>
    <cellStyle name="Currency 34 2 2" xfId="727"/>
    <cellStyle name="Currency 34 3" xfId="726"/>
    <cellStyle name="Currency 35" xfId="166"/>
    <cellStyle name="Currency 35 2" xfId="167"/>
    <cellStyle name="Currency 35 2 2" xfId="729"/>
    <cellStyle name="Currency 35 3" xfId="728"/>
    <cellStyle name="Currency 36" xfId="168"/>
    <cellStyle name="Currency 36 2" xfId="169"/>
    <cellStyle name="Currency 36 2 2" xfId="731"/>
    <cellStyle name="Currency 36 3" xfId="730"/>
    <cellStyle name="Currency 37" xfId="170"/>
    <cellStyle name="Currency 37 2" xfId="171"/>
    <cellStyle name="Currency 37 2 2" xfId="733"/>
    <cellStyle name="Currency 37 3" xfId="732"/>
    <cellStyle name="Currency 38" xfId="172"/>
    <cellStyle name="Currency 38 2" xfId="173"/>
    <cellStyle name="Currency 38 2 2" xfId="735"/>
    <cellStyle name="Currency 38 3" xfId="734"/>
    <cellStyle name="Currency 39" xfId="174"/>
    <cellStyle name="Currency 39 2" xfId="175"/>
    <cellStyle name="Currency 39 2 2" xfId="737"/>
    <cellStyle name="Currency 39 3" xfId="736"/>
    <cellStyle name="Currency 4" xfId="176"/>
    <cellStyle name="Currency 4 2" xfId="177"/>
    <cellStyle name="Currency 4 2 2" xfId="739"/>
    <cellStyle name="Currency 4 3" xfId="738"/>
    <cellStyle name="Currency 40" xfId="178"/>
    <cellStyle name="Currency 40 2" xfId="179"/>
    <cellStyle name="Currency 40 2 2" xfId="741"/>
    <cellStyle name="Currency 40 3" xfId="740"/>
    <cellStyle name="Currency 41" xfId="180"/>
    <cellStyle name="Currency 41 2" xfId="181"/>
    <cellStyle name="Currency 41 2 2" xfId="743"/>
    <cellStyle name="Currency 41 3" xfId="742"/>
    <cellStyle name="Currency 42" xfId="182"/>
    <cellStyle name="Currency 42 2" xfId="183"/>
    <cellStyle name="Currency 42 2 2" xfId="745"/>
    <cellStyle name="Currency 42 3" xfId="744"/>
    <cellStyle name="Currency 43" xfId="184"/>
    <cellStyle name="Currency 43 2" xfId="185"/>
    <cellStyle name="Currency 43 2 2" xfId="747"/>
    <cellStyle name="Currency 43 3" xfId="746"/>
    <cellStyle name="Currency 44" xfId="186"/>
    <cellStyle name="Currency 44 2" xfId="187"/>
    <cellStyle name="Currency 44 2 2" xfId="749"/>
    <cellStyle name="Currency 44 3" xfId="748"/>
    <cellStyle name="Currency 45" xfId="188"/>
    <cellStyle name="Currency 45 2" xfId="189"/>
    <cellStyle name="Currency 45 2 2" xfId="751"/>
    <cellStyle name="Currency 45 3" xfId="750"/>
    <cellStyle name="Currency 46" xfId="190"/>
    <cellStyle name="Currency 46 2" xfId="191"/>
    <cellStyle name="Currency 46 2 2" xfId="753"/>
    <cellStyle name="Currency 46 3" xfId="752"/>
    <cellStyle name="Currency 47" xfId="192"/>
    <cellStyle name="Currency 47 2" xfId="193"/>
    <cellStyle name="Currency 47 2 2" xfId="755"/>
    <cellStyle name="Currency 47 3" xfId="754"/>
    <cellStyle name="Currency 48" xfId="194"/>
    <cellStyle name="Currency 48 2" xfId="195"/>
    <cellStyle name="Currency 48 2 2" xfId="757"/>
    <cellStyle name="Currency 48 3" xfId="756"/>
    <cellStyle name="Currency 49" xfId="196"/>
    <cellStyle name="Currency 49 2" xfId="197"/>
    <cellStyle name="Currency 49 2 2" xfId="759"/>
    <cellStyle name="Currency 49 3" xfId="758"/>
    <cellStyle name="Currency 5" xfId="198"/>
    <cellStyle name="Currency 5 2" xfId="199"/>
    <cellStyle name="Currency 5 2 2" xfId="761"/>
    <cellStyle name="Currency 5 3" xfId="760"/>
    <cellStyle name="Currency 50" xfId="200"/>
    <cellStyle name="Currency 50 2" xfId="201"/>
    <cellStyle name="Currency 50 2 2" xfId="763"/>
    <cellStyle name="Currency 50 3" xfId="762"/>
    <cellStyle name="Currency 51" xfId="202"/>
    <cellStyle name="Currency 51 2" xfId="203"/>
    <cellStyle name="Currency 51 2 2" xfId="765"/>
    <cellStyle name="Currency 51 3" xfId="764"/>
    <cellStyle name="Currency 52" xfId="204"/>
    <cellStyle name="Currency 52 2" xfId="205"/>
    <cellStyle name="Currency 52 2 2" xfId="767"/>
    <cellStyle name="Currency 52 3" xfId="766"/>
    <cellStyle name="Currency 53" xfId="206"/>
    <cellStyle name="Currency 53 2" xfId="207"/>
    <cellStyle name="Currency 53 2 2" xfId="769"/>
    <cellStyle name="Currency 53 3" xfId="768"/>
    <cellStyle name="Currency 54" xfId="208"/>
    <cellStyle name="Currency 54 2" xfId="209"/>
    <cellStyle name="Currency 54 2 2" xfId="771"/>
    <cellStyle name="Currency 54 3" xfId="770"/>
    <cellStyle name="Currency 55" xfId="210"/>
    <cellStyle name="Currency 55 2" xfId="211"/>
    <cellStyle name="Currency 55 2 2" xfId="773"/>
    <cellStyle name="Currency 55 3" xfId="772"/>
    <cellStyle name="Currency 56" xfId="212"/>
    <cellStyle name="Currency 56 2" xfId="213"/>
    <cellStyle name="Currency 56 2 2" xfId="775"/>
    <cellStyle name="Currency 56 3" xfId="774"/>
    <cellStyle name="Currency 57" xfId="214"/>
    <cellStyle name="Currency 57 2" xfId="215"/>
    <cellStyle name="Currency 57 2 2" xfId="777"/>
    <cellStyle name="Currency 57 3" xfId="776"/>
    <cellStyle name="Currency 58" xfId="216"/>
    <cellStyle name="Currency 58 2" xfId="217"/>
    <cellStyle name="Currency 58 2 2" xfId="779"/>
    <cellStyle name="Currency 58 3" xfId="778"/>
    <cellStyle name="Currency 59" xfId="218"/>
    <cellStyle name="Currency 59 2" xfId="219"/>
    <cellStyle name="Currency 59 2 2" xfId="781"/>
    <cellStyle name="Currency 59 3" xfId="780"/>
    <cellStyle name="Currency 6" xfId="220"/>
    <cellStyle name="Currency 6 2" xfId="221"/>
    <cellStyle name="Currency 6 2 2" xfId="783"/>
    <cellStyle name="Currency 6 3" xfId="782"/>
    <cellStyle name="Currency 60" xfId="222"/>
    <cellStyle name="Currency 60 2" xfId="223"/>
    <cellStyle name="Currency 60 2 2" xfId="785"/>
    <cellStyle name="Currency 60 3" xfId="784"/>
    <cellStyle name="Currency 61" xfId="224"/>
    <cellStyle name="Currency 61 2" xfId="225"/>
    <cellStyle name="Currency 61 2 2" xfId="787"/>
    <cellStyle name="Currency 61 3" xfId="786"/>
    <cellStyle name="Currency 62" xfId="226"/>
    <cellStyle name="Currency 62 2" xfId="227"/>
    <cellStyle name="Currency 62 2 2" xfId="789"/>
    <cellStyle name="Currency 62 3" xfId="788"/>
    <cellStyle name="Currency 63" xfId="228"/>
    <cellStyle name="Currency 63 2" xfId="229"/>
    <cellStyle name="Currency 63 2 2" xfId="791"/>
    <cellStyle name="Currency 63 3" xfId="790"/>
    <cellStyle name="Currency 64" xfId="230"/>
    <cellStyle name="Currency 64 2" xfId="231"/>
    <cellStyle name="Currency 64 2 2" xfId="793"/>
    <cellStyle name="Currency 64 3" xfId="792"/>
    <cellStyle name="Currency 65" xfId="232"/>
    <cellStyle name="Currency 65 2" xfId="233"/>
    <cellStyle name="Currency 65 2 2" xfId="795"/>
    <cellStyle name="Currency 65 3" xfId="794"/>
    <cellStyle name="Currency 66" xfId="234"/>
    <cellStyle name="Currency 66 2" xfId="235"/>
    <cellStyle name="Currency 66 2 2" xfId="797"/>
    <cellStyle name="Currency 66 3" xfId="796"/>
    <cellStyle name="Currency 67" xfId="236"/>
    <cellStyle name="Currency 67 2" xfId="237"/>
    <cellStyle name="Currency 67 2 2" xfId="799"/>
    <cellStyle name="Currency 67 3" xfId="798"/>
    <cellStyle name="Currency 68" xfId="238"/>
    <cellStyle name="Currency 68 2" xfId="239"/>
    <cellStyle name="Currency 68 2 2" xfId="801"/>
    <cellStyle name="Currency 68 3" xfId="800"/>
    <cellStyle name="Currency 69" xfId="240"/>
    <cellStyle name="Currency 69 2" xfId="241"/>
    <cellStyle name="Currency 69 2 2" xfId="803"/>
    <cellStyle name="Currency 69 3" xfId="802"/>
    <cellStyle name="Currency 7" xfId="242"/>
    <cellStyle name="Currency 7 2" xfId="243"/>
    <cellStyle name="Currency 7 2 2" xfId="805"/>
    <cellStyle name="Currency 7 3" xfId="804"/>
    <cellStyle name="Currency 70" xfId="244"/>
    <cellStyle name="Currency 70 2" xfId="245"/>
    <cellStyle name="Currency 70 2 2" xfId="807"/>
    <cellStyle name="Currency 70 3" xfId="806"/>
    <cellStyle name="Currency 71" xfId="246"/>
    <cellStyle name="Currency 71 2" xfId="247"/>
    <cellStyle name="Currency 71 2 2" xfId="809"/>
    <cellStyle name="Currency 71 3" xfId="808"/>
    <cellStyle name="Currency 72" xfId="248"/>
    <cellStyle name="Currency 72 2" xfId="249"/>
    <cellStyle name="Currency 72 2 2" xfId="811"/>
    <cellStyle name="Currency 72 3" xfId="810"/>
    <cellStyle name="Currency 73" xfId="250"/>
    <cellStyle name="Currency 73 2" xfId="251"/>
    <cellStyle name="Currency 73 2 2" xfId="813"/>
    <cellStyle name="Currency 73 3" xfId="812"/>
    <cellStyle name="Currency 74" xfId="252"/>
    <cellStyle name="Currency 74 2" xfId="253"/>
    <cellStyle name="Currency 74 2 2" xfId="815"/>
    <cellStyle name="Currency 74 3" xfId="814"/>
    <cellStyle name="Currency 75" xfId="254"/>
    <cellStyle name="Currency 75 2" xfId="255"/>
    <cellStyle name="Currency 75 2 2" xfId="817"/>
    <cellStyle name="Currency 75 3" xfId="816"/>
    <cellStyle name="Currency 76" xfId="256"/>
    <cellStyle name="Currency 76 2" xfId="257"/>
    <cellStyle name="Currency 76 2 2" xfId="819"/>
    <cellStyle name="Currency 76 3" xfId="818"/>
    <cellStyle name="Currency 77" xfId="258"/>
    <cellStyle name="Currency 77 2" xfId="259"/>
    <cellStyle name="Currency 77 2 2" xfId="821"/>
    <cellStyle name="Currency 77 3" xfId="820"/>
    <cellStyle name="Currency 78" xfId="260"/>
    <cellStyle name="Currency 78 2" xfId="261"/>
    <cellStyle name="Currency 78 2 2" xfId="823"/>
    <cellStyle name="Currency 78 3" xfId="822"/>
    <cellStyle name="Currency 79" xfId="262"/>
    <cellStyle name="Currency 79 2" xfId="263"/>
    <cellStyle name="Currency 79 2 2" xfId="825"/>
    <cellStyle name="Currency 79 3" xfId="824"/>
    <cellStyle name="Currency 8" xfId="264"/>
    <cellStyle name="Currency 8 2" xfId="265"/>
    <cellStyle name="Currency 8 2 2" xfId="827"/>
    <cellStyle name="Currency 8 3" xfId="826"/>
    <cellStyle name="Currency 80" xfId="266"/>
    <cellStyle name="Currency 80 2" xfId="267"/>
    <cellStyle name="Currency 80 2 2" xfId="829"/>
    <cellStyle name="Currency 80 3" xfId="828"/>
    <cellStyle name="Currency 81" xfId="268"/>
    <cellStyle name="Currency 81 2" xfId="269"/>
    <cellStyle name="Currency 81 2 2" xfId="831"/>
    <cellStyle name="Currency 81 3" xfId="830"/>
    <cellStyle name="Currency 82" xfId="270"/>
    <cellStyle name="Currency 82 2" xfId="271"/>
    <cellStyle name="Currency 82 2 2" xfId="833"/>
    <cellStyle name="Currency 82 3" xfId="832"/>
    <cellStyle name="Currency 83" xfId="272"/>
    <cellStyle name="Currency 83 2" xfId="273"/>
    <cellStyle name="Currency 83 2 2" xfId="835"/>
    <cellStyle name="Currency 83 3" xfId="834"/>
    <cellStyle name="Currency 84" xfId="274"/>
    <cellStyle name="Currency 84 2" xfId="275"/>
    <cellStyle name="Currency 84 2 2" xfId="837"/>
    <cellStyle name="Currency 84 3" xfId="836"/>
    <cellStyle name="Currency 85" xfId="276"/>
    <cellStyle name="Currency 85 2" xfId="277"/>
    <cellStyle name="Currency 85 2 2" xfId="839"/>
    <cellStyle name="Currency 85 3" xfId="838"/>
    <cellStyle name="Currency 86" xfId="278"/>
    <cellStyle name="Currency 86 2" xfId="279"/>
    <cellStyle name="Currency 86 2 2" xfId="841"/>
    <cellStyle name="Currency 86 3" xfId="840"/>
    <cellStyle name="Currency 87" xfId="280"/>
    <cellStyle name="Currency 87 2" xfId="281"/>
    <cellStyle name="Currency 87 2 2" xfId="843"/>
    <cellStyle name="Currency 87 3" xfId="842"/>
    <cellStyle name="Currency 88" xfId="282"/>
    <cellStyle name="Currency 88 2" xfId="283"/>
    <cellStyle name="Currency 88 2 2" xfId="845"/>
    <cellStyle name="Currency 88 3" xfId="844"/>
    <cellStyle name="Currency 89" xfId="284"/>
    <cellStyle name="Currency 89 2" xfId="285"/>
    <cellStyle name="Currency 89 2 2" xfId="847"/>
    <cellStyle name="Currency 89 3" xfId="846"/>
    <cellStyle name="Currency 9" xfId="286"/>
    <cellStyle name="Currency 9 2" xfId="287"/>
    <cellStyle name="Currency 9 2 2" xfId="849"/>
    <cellStyle name="Currency 9 3" xfId="848"/>
    <cellStyle name="Currency 90" xfId="288"/>
    <cellStyle name="Currency 90 2" xfId="289"/>
    <cellStyle name="Currency 90 2 2" xfId="851"/>
    <cellStyle name="Currency 90 3" xfId="850"/>
    <cellStyle name="Currency 91" xfId="290"/>
    <cellStyle name="Currency 91 2" xfId="291"/>
    <cellStyle name="Currency 91 2 2" xfId="853"/>
    <cellStyle name="Currency 91 3" xfId="852"/>
    <cellStyle name="Currency 92" xfId="292"/>
    <cellStyle name="Currency 92 2" xfId="293"/>
    <cellStyle name="Currency 92 2 2" xfId="855"/>
    <cellStyle name="Currency 92 3" xfId="854"/>
    <cellStyle name="Currency 93" xfId="294"/>
    <cellStyle name="Currency 93 2" xfId="295"/>
    <cellStyle name="Currency 93 2 2" xfId="857"/>
    <cellStyle name="Currency 93 3" xfId="856"/>
    <cellStyle name="Currency 94" xfId="296"/>
    <cellStyle name="Currency 94 2" xfId="297"/>
    <cellStyle name="Currency 94 2 2" xfId="859"/>
    <cellStyle name="Currency 94 3" xfId="858"/>
    <cellStyle name="Currency 95" xfId="298"/>
    <cellStyle name="Currency 95 2" xfId="299"/>
    <cellStyle name="Currency 95 2 2" xfId="861"/>
    <cellStyle name="Currency 95 3" xfId="860"/>
    <cellStyle name="Currency 96" xfId="300"/>
    <cellStyle name="Currency 96 2" xfId="301"/>
    <cellStyle name="Currency 96 2 2" xfId="863"/>
    <cellStyle name="Currency 96 3" xfId="862"/>
    <cellStyle name="Currency 97" xfId="302"/>
    <cellStyle name="Currency 97 2" xfId="303"/>
    <cellStyle name="Currency 97 2 2" xfId="865"/>
    <cellStyle name="Currency 97 3" xfId="864"/>
    <cellStyle name="Currency 98" xfId="304"/>
    <cellStyle name="Currency 98 2" xfId="305"/>
    <cellStyle name="Currency 98 2 2" xfId="867"/>
    <cellStyle name="Currency 98 3" xfId="866"/>
    <cellStyle name="Currency 99" xfId="306"/>
    <cellStyle name="Currency 99 2" xfId="307"/>
    <cellStyle name="Currency 99 2 2" xfId="869"/>
    <cellStyle name="Currency 99 3" xfId="868"/>
    <cellStyle name="Excel Built-in Normal" xfId="308"/>
    <cellStyle name="Explanatory Text 2" xfId="310"/>
    <cellStyle name="Explanatory Text 3" xfId="309"/>
    <cellStyle name="Good 2" xfId="312"/>
    <cellStyle name="Good 3" xfId="311"/>
    <cellStyle name="Heading 1 2" xfId="314"/>
    <cellStyle name="Heading 1 3" xfId="313"/>
    <cellStyle name="Heading 2 2" xfId="316"/>
    <cellStyle name="Heading 2 3" xfId="315"/>
    <cellStyle name="Heading 3 2" xfId="318"/>
    <cellStyle name="Heading 3 3" xfId="317"/>
    <cellStyle name="Heading 4 2" xfId="320"/>
    <cellStyle name="Heading 4 3" xfId="319"/>
    <cellStyle name="Hyperlink 2" xfId="595"/>
    <cellStyle name="Hyperlink 3" xfId="321"/>
    <cellStyle name="Hyperlink 4" xfId="1127"/>
    <cellStyle name="Input 2" xfId="323"/>
    <cellStyle name="Input 3" xfId="322"/>
    <cellStyle name="Linked Cell 2" xfId="325"/>
    <cellStyle name="Linked Cell 3" xfId="324"/>
    <cellStyle name="Neutral 2" xfId="327"/>
    <cellStyle name="Neutral 3" xfId="326"/>
    <cellStyle name="Normal" xfId="0" builtinId="0"/>
    <cellStyle name="Normal 10" xfId="328"/>
    <cellStyle name="Normal 10 2" xfId="329"/>
    <cellStyle name="Normal 10 2 2" xfId="597"/>
    <cellStyle name="Normal 10 2 3" xfId="871"/>
    <cellStyle name="Normal 10 3" xfId="596"/>
    <cellStyle name="Normal 10 4" xfId="870"/>
    <cellStyle name="Normal 100" xfId="330"/>
    <cellStyle name="Normal 100 2" xfId="331"/>
    <cellStyle name="Normal 100 2 2" xfId="873"/>
    <cellStyle name="Normal 100 3" xfId="872"/>
    <cellStyle name="Normal 101" xfId="332"/>
    <cellStyle name="Normal 101 2" xfId="333"/>
    <cellStyle name="Normal 101 2 2" xfId="875"/>
    <cellStyle name="Normal 101 3" xfId="874"/>
    <cellStyle name="Normal 102" xfId="334"/>
    <cellStyle name="Normal 102 2" xfId="335"/>
    <cellStyle name="Normal 102 2 2" xfId="877"/>
    <cellStyle name="Normal 102 3" xfId="876"/>
    <cellStyle name="Normal 103" xfId="336"/>
    <cellStyle name="Normal 103 2" xfId="337"/>
    <cellStyle name="Normal 103 2 2" xfId="879"/>
    <cellStyle name="Normal 103 3" xfId="878"/>
    <cellStyle name="Normal 104" xfId="338"/>
    <cellStyle name="Normal 104 2" xfId="339"/>
    <cellStyle name="Normal 104 2 2" xfId="881"/>
    <cellStyle name="Normal 104 3" xfId="880"/>
    <cellStyle name="Normal 105" xfId="340"/>
    <cellStyle name="Normal 105 2" xfId="341"/>
    <cellStyle name="Normal 105 2 2" xfId="883"/>
    <cellStyle name="Normal 105 3" xfId="882"/>
    <cellStyle name="Normal 106" xfId="342"/>
    <cellStyle name="Normal 106 2" xfId="343"/>
    <cellStyle name="Normal 106 2 2" xfId="885"/>
    <cellStyle name="Normal 106 3" xfId="884"/>
    <cellStyle name="Normal 107" xfId="344"/>
    <cellStyle name="Normal 107 2" xfId="345"/>
    <cellStyle name="Normal 107 2 2" xfId="887"/>
    <cellStyle name="Normal 107 3" xfId="886"/>
    <cellStyle name="Normal 108" xfId="346"/>
    <cellStyle name="Normal 108 2" xfId="347"/>
    <cellStyle name="Normal 108 2 2" xfId="889"/>
    <cellStyle name="Normal 108 3" xfId="888"/>
    <cellStyle name="Normal 109" xfId="348"/>
    <cellStyle name="Normal 109 2" xfId="349"/>
    <cellStyle name="Normal 109 2 2" xfId="891"/>
    <cellStyle name="Normal 109 3" xfId="890"/>
    <cellStyle name="Normal 11" xfId="350"/>
    <cellStyle name="Normal 11 2" xfId="351"/>
    <cellStyle name="Normal 11 2 2" xfId="893"/>
    <cellStyle name="Normal 11 3" xfId="598"/>
    <cellStyle name="Normal 11 4" xfId="892"/>
    <cellStyle name="Normal 110" xfId="352"/>
    <cellStyle name="Normal 110 2" xfId="353"/>
    <cellStyle name="Normal 110 2 2" xfId="895"/>
    <cellStyle name="Normal 110 3" xfId="894"/>
    <cellStyle name="Normal 111" xfId="354"/>
    <cellStyle name="Normal 111 2" xfId="355"/>
    <cellStyle name="Normal 111 2 2" xfId="897"/>
    <cellStyle name="Normal 111 3" xfId="896"/>
    <cellStyle name="Normal 112" xfId="356"/>
    <cellStyle name="Normal 112 2" xfId="357"/>
    <cellStyle name="Normal 112 2 2" xfId="899"/>
    <cellStyle name="Normal 112 3" xfId="898"/>
    <cellStyle name="Normal 113" xfId="358"/>
    <cellStyle name="Normal 113 2" xfId="359"/>
    <cellStyle name="Normal 113 2 2" xfId="901"/>
    <cellStyle name="Normal 113 3" xfId="900"/>
    <cellStyle name="Normal 114" xfId="360"/>
    <cellStyle name="Normal 114 2" xfId="361"/>
    <cellStyle name="Normal 114 2 2" xfId="903"/>
    <cellStyle name="Normal 114 3" xfId="902"/>
    <cellStyle name="Normal 115" xfId="362"/>
    <cellStyle name="Normal 115 2" xfId="363"/>
    <cellStyle name="Normal 115 2 2" xfId="905"/>
    <cellStyle name="Normal 115 3" xfId="904"/>
    <cellStyle name="Normal 116" xfId="364"/>
    <cellStyle name="Normal 116 2" xfId="365"/>
    <cellStyle name="Normal 116 2 2" xfId="907"/>
    <cellStyle name="Normal 116 3" xfId="906"/>
    <cellStyle name="Normal 117" xfId="366"/>
    <cellStyle name="Normal 117 2" xfId="367"/>
    <cellStyle name="Normal 117 2 2" xfId="909"/>
    <cellStyle name="Normal 117 3" xfId="908"/>
    <cellStyle name="Normal 118" xfId="368"/>
    <cellStyle name="Normal 118 2" xfId="369"/>
    <cellStyle name="Normal 118 2 2" xfId="911"/>
    <cellStyle name="Normal 118 3" xfId="910"/>
    <cellStyle name="Normal 119" xfId="370"/>
    <cellStyle name="Normal 119 2" xfId="371"/>
    <cellStyle name="Normal 119 2 2" xfId="913"/>
    <cellStyle name="Normal 119 3" xfId="912"/>
    <cellStyle name="Normal 12" xfId="372"/>
    <cellStyle name="Normal 12 2" xfId="373"/>
    <cellStyle name="Normal 12 2 2" xfId="600"/>
    <cellStyle name="Normal 12 2 3" xfId="915"/>
    <cellStyle name="Normal 12 3" xfId="599"/>
    <cellStyle name="Normal 12 4" xfId="914"/>
    <cellStyle name="Normal 120" xfId="374"/>
    <cellStyle name="Normal 120 2" xfId="375"/>
    <cellStyle name="Normal 120 2 2" xfId="917"/>
    <cellStyle name="Normal 120 3" xfId="916"/>
    <cellStyle name="Normal 121" xfId="376"/>
    <cellStyle name="Normal 121 2" xfId="377"/>
    <cellStyle name="Normal 121 2 2" xfId="919"/>
    <cellStyle name="Normal 121 3" xfId="918"/>
    <cellStyle name="Normal 122" xfId="378"/>
    <cellStyle name="Normal 122 2" xfId="379"/>
    <cellStyle name="Normal 122 2 2" xfId="921"/>
    <cellStyle name="Normal 122 3" xfId="920"/>
    <cellStyle name="Normal 123" xfId="380"/>
    <cellStyle name="Normal 123 2" xfId="381"/>
    <cellStyle name="Normal 124" xfId="382"/>
    <cellStyle name="Normal 125" xfId="383"/>
    <cellStyle name="Normal 126" xfId="384"/>
    <cellStyle name="Normal 127" xfId="1"/>
    <cellStyle name="Normal 127 2" xfId="623"/>
    <cellStyle name="Normal 13" xfId="385"/>
    <cellStyle name="Normal 13 2" xfId="386"/>
    <cellStyle name="Normal 13 2 2" xfId="923"/>
    <cellStyle name="Normal 13 3" xfId="601"/>
    <cellStyle name="Normal 13 4" xfId="922"/>
    <cellStyle name="Normal 14" xfId="387"/>
    <cellStyle name="Normal 14 2" xfId="388"/>
    <cellStyle name="Normal 14 2 2" xfId="925"/>
    <cellStyle name="Normal 14 3" xfId="602"/>
    <cellStyle name="Normal 14 4" xfId="924"/>
    <cellStyle name="Normal 15" xfId="389"/>
    <cellStyle name="Normal 15 2" xfId="390"/>
    <cellStyle name="Normal 15 2 2" xfId="927"/>
    <cellStyle name="Normal 15 3" xfId="603"/>
    <cellStyle name="Normal 15 4" xfId="926"/>
    <cellStyle name="Normal 16" xfId="391"/>
    <cellStyle name="Normal 16 2" xfId="392"/>
    <cellStyle name="Normal 16 2 2" xfId="929"/>
    <cellStyle name="Normal 16 3" xfId="604"/>
    <cellStyle name="Normal 16 4" xfId="928"/>
    <cellStyle name="Normal 17" xfId="393"/>
    <cellStyle name="Normal 17 2" xfId="394"/>
    <cellStyle name="Normal 17 2 2" xfId="931"/>
    <cellStyle name="Normal 17 3" xfId="605"/>
    <cellStyle name="Normal 17 4" xfId="930"/>
    <cellStyle name="Normal 18" xfId="395"/>
    <cellStyle name="Normal 18 2" xfId="396"/>
    <cellStyle name="Normal 18 2 2" xfId="933"/>
    <cellStyle name="Normal 18 3" xfId="932"/>
    <cellStyle name="Normal 19" xfId="397"/>
    <cellStyle name="Normal 19 2" xfId="398"/>
    <cellStyle name="Normal 19 2 2" xfId="935"/>
    <cellStyle name="Normal 19 3" xfId="934"/>
    <cellStyle name="Normal 2" xfId="399"/>
    <cellStyle name="Normal 2 15" xfId="607"/>
    <cellStyle name="Normal 2 2" xfId="400"/>
    <cellStyle name="Normal 2 2 2" xfId="401"/>
    <cellStyle name="Normal 2 2 2 2" xfId="938"/>
    <cellStyle name="Normal 2 2 3" xfId="608"/>
    <cellStyle name="Normal 2 2 4" xfId="937"/>
    <cellStyle name="Normal 2 3" xfId="402"/>
    <cellStyle name="Normal 2 3 2" xfId="939"/>
    <cellStyle name="Normal 2 4" xfId="606"/>
    <cellStyle name="Normal 2 5" xfId="936"/>
    <cellStyle name="Normal 20" xfId="403"/>
    <cellStyle name="Normal 20 2" xfId="404"/>
    <cellStyle name="Normal 20 2 2" xfId="941"/>
    <cellStyle name="Normal 20 3" xfId="940"/>
    <cellStyle name="Normal 21" xfId="405"/>
    <cellStyle name="Normal 21 2" xfId="406"/>
    <cellStyle name="Normal 21 2 2" xfId="943"/>
    <cellStyle name="Normal 21 3" xfId="942"/>
    <cellStyle name="Normal 22" xfId="407"/>
    <cellStyle name="Normal 22 2" xfId="408"/>
    <cellStyle name="Normal 22 2 2" xfId="945"/>
    <cellStyle name="Normal 22 3" xfId="944"/>
    <cellStyle name="Normal 23" xfId="409"/>
    <cellStyle name="Normal 23 2" xfId="410"/>
    <cellStyle name="Normal 23 2 2" xfId="947"/>
    <cellStyle name="Normal 23 3" xfId="946"/>
    <cellStyle name="Normal 24" xfId="411"/>
    <cellStyle name="Normal 24 2" xfId="412"/>
    <cellStyle name="Normal 24 2 2" xfId="949"/>
    <cellStyle name="Normal 24 3" xfId="948"/>
    <cellStyle name="Normal 25" xfId="413"/>
    <cellStyle name="Normal 25 2" xfId="414"/>
    <cellStyle name="Normal 25 2 2" xfId="951"/>
    <cellStyle name="Normal 25 3" xfId="950"/>
    <cellStyle name="Normal 26" xfId="415"/>
    <cellStyle name="Normal 26 2" xfId="416"/>
    <cellStyle name="Normal 26 2 2" xfId="953"/>
    <cellStyle name="Normal 26 3" xfId="952"/>
    <cellStyle name="Normal 27" xfId="417"/>
    <cellStyle name="Normal 27 2" xfId="418"/>
    <cellStyle name="Normal 27 2 2" xfId="955"/>
    <cellStyle name="Normal 27 3" xfId="954"/>
    <cellStyle name="Normal 28" xfId="419"/>
    <cellStyle name="Normal 28 2" xfId="420"/>
    <cellStyle name="Normal 28 2 2" xfId="957"/>
    <cellStyle name="Normal 28 3" xfId="956"/>
    <cellStyle name="Normal 29" xfId="421"/>
    <cellStyle name="Normal 29 2" xfId="422"/>
    <cellStyle name="Normal 29 2 2" xfId="959"/>
    <cellStyle name="Normal 29 3" xfId="958"/>
    <cellStyle name="Normal 3" xfId="423"/>
    <cellStyle name="Normal 3 2" xfId="424"/>
    <cellStyle name="Normal 3 2 2" xfId="425"/>
    <cellStyle name="Normal 3 2 2 2" xfId="962"/>
    <cellStyle name="Normal 3 2 3" xfId="961"/>
    <cellStyle name="Normal 3 3" xfId="426"/>
    <cellStyle name="Normal 3 3 2" xfId="963"/>
    <cellStyle name="Normal 3 4" xfId="609"/>
    <cellStyle name="Normal 3 5" xfId="960"/>
    <cellStyle name="Normal 3 6" xfId="610"/>
    <cellStyle name="Normal 3 6 2" xfId="611"/>
    <cellStyle name="Normal 3 7" xfId="612"/>
    <cellStyle name="Normal 3 7 2" xfId="613"/>
    <cellStyle name="Normal 3 8" xfId="614"/>
    <cellStyle name="Normal 3 8 2" xfId="615"/>
    <cellStyle name="Normal 30" xfId="427"/>
    <cellStyle name="Normal 30 2" xfId="428"/>
    <cellStyle name="Normal 30 2 2" xfId="965"/>
    <cellStyle name="Normal 30 3" xfId="964"/>
    <cellStyle name="Normal 31" xfId="429"/>
    <cellStyle name="Normal 31 2" xfId="430"/>
    <cellStyle name="Normal 31 2 2" xfId="967"/>
    <cellStyle name="Normal 31 3" xfId="966"/>
    <cellStyle name="Normal 32" xfId="431"/>
    <cellStyle name="Normal 32 2" xfId="432"/>
    <cellStyle name="Normal 32 2 2" xfId="969"/>
    <cellStyle name="Normal 32 3" xfId="968"/>
    <cellStyle name="Normal 33" xfId="433"/>
    <cellStyle name="Normal 33 2" xfId="434"/>
    <cellStyle name="Normal 33 2 2" xfId="971"/>
    <cellStyle name="Normal 33 3" xfId="970"/>
    <cellStyle name="Normal 34" xfId="435"/>
    <cellStyle name="Normal 34 2" xfId="436"/>
    <cellStyle name="Normal 34 2 2" xfId="973"/>
    <cellStyle name="Normal 34 3" xfId="972"/>
    <cellStyle name="Normal 35" xfId="437"/>
    <cellStyle name="Normal 35 2" xfId="438"/>
    <cellStyle name="Normal 35 2 2" xfId="975"/>
    <cellStyle name="Normal 35 3" xfId="974"/>
    <cellStyle name="Normal 36" xfId="439"/>
    <cellStyle name="Normal 36 2" xfId="440"/>
    <cellStyle name="Normal 36 2 2" xfId="977"/>
    <cellStyle name="Normal 36 3" xfId="976"/>
    <cellStyle name="Normal 37" xfId="441"/>
    <cellStyle name="Normal 37 2" xfId="442"/>
    <cellStyle name="Normal 37 2 2" xfId="979"/>
    <cellStyle name="Normal 37 3" xfId="978"/>
    <cellStyle name="Normal 38" xfId="443"/>
    <cellStyle name="Normal 38 2" xfId="444"/>
    <cellStyle name="Normal 38 2 2" xfId="981"/>
    <cellStyle name="Normal 38 3" xfId="980"/>
    <cellStyle name="Normal 39" xfId="445"/>
    <cellStyle name="Normal 39 2" xfId="446"/>
    <cellStyle name="Normal 39 2 2" xfId="983"/>
    <cellStyle name="Normal 39 3" xfId="982"/>
    <cellStyle name="Normal 4" xfId="447"/>
    <cellStyle name="Normal 4 2" xfId="448"/>
    <cellStyle name="Normal 4 2 2" xfId="449"/>
    <cellStyle name="Normal 4 2 2 2" xfId="986"/>
    <cellStyle name="Normal 4 2 3" xfId="985"/>
    <cellStyle name="Normal 4 3" xfId="616"/>
    <cellStyle name="Normal 4 4" xfId="984"/>
    <cellStyle name="Normal 40" xfId="450"/>
    <cellStyle name="Normal 40 2" xfId="451"/>
    <cellStyle name="Normal 40 2 2" xfId="988"/>
    <cellStyle name="Normal 40 3" xfId="987"/>
    <cellStyle name="Normal 41" xfId="452"/>
    <cellStyle name="Normal 41 2" xfId="453"/>
    <cellStyle name="Normal 41 2 2" xfId="990"/>
    <cellStyle name="Normal 41 3" xfId="989"/>
    <cellStyle name="Normal 42" xfId="454"/>
    <cellStyle name="Normal 42 2" xfId="455"/>
    <cellStyle name="Normal 42 2 2" xfId="992"/>
    <cellStyle name="Normal 42 3" xfId="991"/>
    <cellStyle name="Normal 43" xfId="456"/>
    <cellStyle name="Normal 43 2" xfId="457"/>
    <cellStyle name="Normal 43 2 2" xfId="994"/>
    <cellStyle name="Normal 43 3" xfId="993"/>
    <cellStyle name="Normal 44" xfId="458"/>
    <cellStyle name="Normal 44 2" xfId="459"/>
    <cellStyle name="Normal 44 2 2" xfId="996"/>
    <cellStyle name="Normal 44 3" xfId="995"/>
    <cellStyle name="Normal 45" xfId="460"/>
    <cellStyle name="Normal 45 2" xfId="461"/>
    <cellStyle name="Normal 45 2 2" xfId="998"/>
    <cellStyle name="Normal 45 3" xfId="997"/>
    <cellStyle name="Normal 46" xfId="462"/>
    <cellStyle name="Normal 46 2" xfId="463"/>
    <cellStyle name="Normal 46 2 2" xfId="1000"/>
    <cellStyle name="Normal 46 3" xfId="999"/>
    <cellStyle name="Normal 47" xfId="464"/>
    <cellStyle name="Normal 47 2" xfId="465"/>
    <cellStyle name="Normal 47 2 2" xfId="1002"/>
    <cellStyle name="Normal 47 3" xfId="1001"/>
    <cellStyle name="Normal 48" xfId="466"/>
    <cellStyle name="Normal 48 2" xfId="467"/>
    <cellStyle name="Normal 48 2 2" xfId="1004"/>
    <cellStyle name="Normal 48 3" xfId="1003"/>
    <cellStyle name="Normal 49" xfId="468"/>
    <cellStyle name="Normal 49 2" xfId="469"/>
    <cellStyle name="Normal 49 2 2" xfId="1006"/>
    <cellStyle name="Normal 49 3" xfId="1005"/>
    <cellStyle name="Normal 5" xfId="470"/>
    <cellStyle name="Normal 5 2" xfId="471"/>
    <cellStyle name="Normal 5 2 2" xfId="1008"/>
    <cellStyle name="Normal 5 3" xfId="617"/>
    <cellStyle name="Normal 5 4" xfId="1007"/>
    <cellStyle name="Normal 50" xfId="472"/>
    <cellStyle name="Normal 50 2" xfId="473"/>
    <cellStyle name="Normal 50 2 2" xfId="1010"/>
    <cellStyle name="Normal 50 3" xfId="1009"/>
    <cellStyle name="Normal 51" xfId="474"/>
    <cellStyle name="Normal 51 2" xfId="475"/>
    <cellStyle name="Normal 51 2 2" xfId="1012"/>
    <cellStyle name="Normal 51 3" xfId="1011"/>
    <cellStyle name="Normal 52" xfId="476"/>
    <cellStyle name="Normal 52 2" xfId="477"/>
    <cellStyle name="Normal 52 2 2" xfId="1014"/>
    <cellStyle name="Normal 52 3" xfId="1013"/>
    <cellStyle name="Normal 53" xfId="478"/>
    <cellStyle name="Normal 53 2" xfId="479"/>
    <cellStyle name="Normal 53 2 2" xfId="1016"/>
    <cellStyle name="Normal 53 3" xfId="1015"/>
    <cellStyle name="Normal 54" xfId="480"/>
    <cellStyle name="Normal 54 2" xfId="481"/>
    <cellStyle name="Normal 54 2 2" xfId="1018"/>
    <cellStyle name="Normal 54 3" xfId="1017"/>
    <cellStyle name="Normal 55" xfId="482"/>
    <cellStyle name="Normal 55 2" xfId="483"/>
    <cellStyle name="Normal 55 2 2" xfId="1020"/>
    <cellStyle name="Normal 55 3" xfId="1019"/>
    <cellStyle name="Normal 56" xfId="484"/>
    <cellStyle name="Normal 56 2" xfId="485"/>
    <cellStyle name="Normal 56 2 2" xfId="1022"/>
    <cellStyle name="Normal 56 3" xfId="1021"/>
    <cellStyle name="Normal 57" xfId="486"/>
    <cellStyle name="Normal 57 2" xfId="487"/>
    <cellStyle name="Normal 57 2 2" xfId="1024"/>
    <cellStyle name="Normal 57 3" xfId="1023"/>
    <cellStyle name="Normal 58" xfId="488"/>
    <cellStyle name="Normal 58 2" xfId="489"/>
    <cellStyle name="Normal 58 2 2" xfId="1026"/>
    <cellStyle name="Normal 58 3" xfId="1025"/>
    <cellStyle name="Normal 59" xfId="490"/>
    <cellStyle name="Normal 59 2" xfId="491"/>
    <cellStyle name="Normal 59 2 2" xfId="1028"/>
    <cellStyle name="Normal 59 3" xfId="1027"/>
    <cellStyle name="Normal 6" xfId="492"/>
    <cellStyle name="Normal 6 2" xfId="493"/>
    <cellStyle name="Normal 6 2 2" xfId="1030"/>
    <cellStyle name="Normal 6 3" xfId="618"/>
    <cellStyle name="Normal 6 4" xfId="1029"/>
    <cellStyle name="Normal 60" xfId="494"/>
    <cellStyle name="Normal 60 2" xfId="495"/>
    <cellStyle name="Normal 60 2 2" xfId="1032"/>
    <cellStyle name="Normal 60 3" xfId="1031"/>
    <cellStyle name="Normal 61" xfId="496"/>
    <cellStyle name="Normal 61 2" xfId="497"/>
    <cellStyle name="Normal 61 2 2" xfId="1034"/>
    <cellStyle name="Normal 61 3" xfId="1033"/>
    <cellStyle name="Normal 62" xfId="498"/>
    <cellStyle name="Normal 62 2" xfId="499"/>
    <cellStyle name="Normal 62 2 2" xfId="1036"/>
    <cellStyle name="Normal 62 3" xfId="1035"/>
    <cellStyle name="Normal 63" xfId="500"/>
    <cellStyle name="Normal 63 2" xfId="501"/>
    <cellStyle name="Normal 63 2 2" xfId="1038"/>
    <cellStyle name="Normal 63 3" xfId="1037"/>
    <cellStyle name="Normal 64" xfId="502"/>
    <cellStyle name="Normal 64 2" xfId="503"/>
    <cellStyle name="Normal 64 2 2" xfId="1040"/>
    <cellStyle name="Normal 64 3" xfId="1039"/>
    <cellStyle name="Normal 65" xfId="504"/>
    <cellStyle name="Normal 65 2" xfId="505"/>
    <cellStyle name="Normal 65 2 2" xfId="1042"/>
    <cellStyle name="Normal 65 3" xfId="1041"/>
    <cellStyle name="Normal 66" xfId="506"/>
    <cellStyle name="Normal 66 2" xfId="507"/>
    <cellStyle name="Normal 66 2 2" xfId="1044"/>
    <cellStyle name="Normal 66 3" xfId="1043"/>
    <cellStyle name="Normal 67" xfId="508"/>
    <cellStyle name="Normal 67 2" xfId="509"/>
    <cellStyle name="Normal 67 2 2" xfId="1046"/>
    <cellStyle name="Normal 67 3" xfId="1045"/>
    <cellStyle name="Normal 68" xfId="510"/>
    <cellStyle name="Normal 68 2" xfId="511"/>
    <cellStyle name="Normal 68 2 2" xfId="1048"/>
    <cellStyle name="Normal 68 3" xfId="1047"/>
    <cellStyle name="Normal 69" xfId="512"/>
    <cellStyle name="Normal 69 2" xfId="513"/>
    <cellStyle name="Normal 69 2 2" xfId="1050"/>
    <cellStyle name="Normal 69 3" xfId="1049"/>
    <cellStyle name="Normal 7" xfId="514"/>
    <cellStyle name="Normal 7 2" xfId="515"/>
    <cellStyle name="Normal 7 2 2" xfId="1052"/>
    <cellStyle name="Normal 7 3" xfId="619"/>
    <cellStyle name="Normal 7 4" xfId="1051"/>
    <cellStyle name="Normal 70" xfId="516"/>
    <cellStyle name="Normal 70 2" xfId="517"/>
    <cellStyle name="Normal 70 2 2" xfId="1054"/>
    <cellStyle name="Normal 70 3" xfId="1053"/>
    <cellStyle name="Normal 71" xfId="518"/>
    <cellStyle name="Normal 71 2" xfId="519"/>
    <cellStyle name="Normal 71 2 2" xfId="1056"/>
    <cellStyle name="Normal 71 3" xfId="1055"/>
    <cellStyle name="Normal 72" xfId="520"/>
    <cellStyle name="Normal 72 2" xfId="521"/>
    <cellStyle name="Normal 72 2 2" xfId="1058"/>
    <cellStyle name="Normal 72 3" xfId="1057"/>
    <cellStyle name="Normal 73" xfId="522"/>
    <cellStyle name="Normal 73 2" xfId="523"/>
    <cellStyle name="Normal 73 2 2" xfId="1060"/>
    <cellStyle name="Normal 73 3" xfId="1059"/>
    <cellStyle name="Normal 74" xfId="524"/>
    <cellStyle name="Normal 74 2" xfId="525"/>
    <cellStyle name="Normal 74 2 2" xfId="1062"/>
    <cellStyle name="Normal 74 3" xfId="1061"/>
    <cellStyle name="Normal 75" xfId="526"/>
    <cellStyle name="Normal 75 2" xfId="527"/>
    <cellStyle name="Normal 75 2 2" xfId="1064"/>
    <cellStyle name="Normal 75 3" xfId="1063"/>
    <cellStyle name="Normal 76" xfId="528"/>
    <cellStyle name="Normal 76 2" xfId="529"/>
    <cellStyle name="Normal 76 2 2" xfId="1066"/>
    <cellStyle name="Normal 76 3" xfId="1065"/>
    <cellStyle name="Normal 77" xfId="530"/>
    <cellStyle name="Normal 77 2" xfId="531"/>
    <cellStyle name="Normal 77 2 2" xfId="1068"/>
    <cellStyle name="Normal 77 3" xfId="1067"/>
    <cellStyle name="Normal 78" xfId="532"/>
    <cellStyle name="Normal 78 2" xfId="533"/>
    <cellStyle name="Normal 78 2 2" xfId="1070"/>
    <cellStyle name="Normal 78 3" xfId="1069"/>
    <cellStyle name="Normal 79" xfId="534"/>
    <cellStyle name="Normal 79 2" xfId="535"/>
    <cellStyle name="Normal 79 2 2" xfId="1072"/>
    <cellStyle name="Normal 79 3" xfId="1071"/>
    <cellStyle name="Normal 8" xfId="536"/>
    <cellStyle name="Normal 8 2" xfId="537"/>
    <cellStyle name="Normal 8 2 2" xfId="1074"/>
    <cellStyle name="Normal 8 3" xfId="620"/>
    <cellStyle name="Normal 8 4" xfId="1073"/>
    <cellStyle name="Normal 80" xfId="538"/>
    <cellStyle name="Normal 80 2" xfId="539"/>
    <cellStyle name="Normal 80 2 2" xfId="1076"/>
    <cellStyle name="Normal 80 3" xfId="1075"/>
    <cellStyle name="Normal 81" xfId="540"/>
    <cellStyle name="Normal 81 2" xfId="541"/>
    <cellStyle name="Normal 81 2 2" xfId="1078"/>
    <cellStyle name="Normal 81 3" xfId="1077"/>
    <cellStyle name="Normal 82" xfId="542"/>
    <cellStyle name="Normal 82 2" xfId="543"/>
    <cellStyle name="Normal 82 2 2" xfId="1080"/>
    <cellStyle name="Normal 82 3" xfId="1079"/>
    <cellStyle name="Normal 83" xfId="544"/>
    <cellStyle name="Normal 83 2" xfId="545"/>
    <cellStyle name="Normal 83 2 2" xfId="1082"/>
    <cellStyle name="Normal 83 3" xfId="1081"/>
    <cellStyle name="Normal 84" xfId="546"/>
    <cellStyle name="Normal 84 2" xfId="547"/>
    <cellStyle name="Normal 84 2 2" xfId="1084"/>
    <cellStyle name="Normal 84 3" xfId="1083"/>
    <cellStyle name="Normal 85" xfId="548"/>
    <cellStyle name="Normal 85 2" xfId="549"/>
    <cellStyle name="Normal 85 2 2" xfId="1086"/>
    <cellStyle name="Normal 85 3" xfId="1085"/>
    <cellStyle name="Normal 86" xfId="550"/>
    <cellStyle name="Normal 86 2" xfId="551"/>
    <cellStyle name="Normal 86 2 2" xfId="1088"/>
    <cellStyle name="Normal 86 3" xfId="1087"/>
    <cellStyle name="Normal 87" xfId="552"/>
    <cellStyle name="Normal 87 2" xfId="553"/>
    <cellStyle name="Normal 87 2 2" xfId="1090"/>
    <cellStyle name="Normal 87 3" xfId="1089"/>
    <cellStyle name="Normal 88" xfId="554"/>
    <cellStyle name="Normal 88 2" xfId="555"/>
    <cellStyle name="Normal 88 2 2" xfId="1092"/>
    <cellStyle name="Normal 88 3" xfId="1091"/>
    <cellStyle name="Normal 89" xfId="556"/>
    <cellStyle name="Normal 89 2" xfId="557"/>
    <cellStyle name="Normal 89 2 2" xfId="1094"/>
    <cellStyle name="Normal 89 3" xfId="1093"/>
    <cellStyle name="Normal 9" xfId="558"/>
    <cellStyle name="Normal 9 2" xfId="559"/>
    <cellStyle name="Normal 9 2 2" xfId="1096"/>
    <cellStyle name="Normal 9 3" xfId="621"/>
    <cellStyle name="Normal 9 4" xfId="1095"/>
    <cellStyle name="Normal 90" xfId="560"/>
    <cellStyle name="Normal 90 2" xfId="561"/>
    <cellStyle name="Normal 90 2 2" xfId="1098"/>
    <cellStyle name="Normal 90 3" xfId="1097"/>
    <cellStyle name="Normal 91" xfId="562"/>
    <cellStyle name="Normal 91 2" xfId="563"/>
    <cellStyle name="Normal 91 2 2" xfId="1100"/>
    <cellStyle name="Normal 91 3" xfId="1099"/>
    <cellStyle name="Normal 92" xfId="564"/>
    <cellStyle name="Normal 92 2" xfId="565"/>
    <cellStyle name="Normal 92 2 2" xfId="1102"/>
    <cellStyle name="Normal 92 3" xfId="1101"/>
    <cellStyle name="Normal 93" xfId="566"/>
    <cellStyle name="Normal 93 2" xfId="567"/>
    <cellStyle name="Normal 93 2 2" xfId="1104"/>
    <cellStyle name="Normal 93 3" xfId="1103"/>
    <cellStyle name="Normal 94" xfId="568"/>
    <cellStyle name="Normal 94 2" xfId="569"/>
    <cellStyle name="Normal 94 2 2" xfId="1106"/>
    <cellStyle name="Normal 94 3" xfId="1105"/>
    <cellStyle name="Normal 95" xfId="570"/>
    <cellStyle name="Normal 95 2" xfId="571"/>
    <cellStyle name="Normal 95 2 2" xfId="1108"/>
    <cellStyle name="Normal 95 3" xfId="1107"/>
    <cellStyle name="Normal 96" xfId="572"/>
    <cellStyle name="Normal 96 2" xfId="573"/>
    <cellStyle name="Normal 96 2 2" xfId="1110"/>
    <cellStyle name="Normal 96 3" xfId="1109"/>
    <cellStyle name="Normal 97" xfId="574"/>
    <cellStyle name="Normal 97 2" xfId="575"/>
    <cellStyle name="Normal 97 2 2" xfId="1112"/>
    <cellStyle name="Normal 97 3" xfId="1111"/>
    <cellStyle name="Normal 98" xfId="576"/>
    <cellStyle name="Normal 98 2" xfId="577"/>
    <cellStyle name="Normal 98 2 2" xfId="1114"/>
    <cellStyle name="Normal 98 3" xfId="1113"/>
    <cellStyle name="Normal 99" xfId="578"/>
    <cellStyle name="Normal 99 2" xfId="579"/>
    <cellStyle name="Normal 99 2 2" xfId="1116"/>
    <cellStyle name="Normal 99 3" xfId="1115"/>
    <cellStyle name="Note 2" xfId="581"/>
    <cellStyle name="Note 3" xfId="580"/>
    <cellStyle name="Output 2" xfId="583"/>
    <cellStyle name="Output 3" xfId="582"/>
    <cellStyle name="Percent 2" xfId="585"/>
    <cellStyle name="Percent 3" xfId="586"/>
    <cellStyle name="Percent 3 2" xfId="1118"/>
    <cellStyle name="Percent 4" xfId="587"/>
    <cellStyle name="Percent 4 2" xfId="622"/>
    <cellStyle name="Percent 4 2 2" xfId="1121"/>
    <cellStyle name="Percent 4 3" xfId="1119"/>
    <cellStyle name="Percent 4 3 2" xfId="1126"/>
    <cellStyle name="Percent 4 4" xfId="1124"/>
    <cellStyle name="Percent 4 4 2" xfId="1129"/>
    <cellStyle name="Percent 5" xfId="584"/>
    <cellStyle name="Percent 5 2" xfId="624"/>
    <cellStyle name="Percent 5 2 2" xfId="1122"/>
    <cellStyle name="Percent 5 3" xfId="1117"/>
    <cellStyle name="Percent 5 3 2" xfId="1125"/>
    <cellStyle name="Percent 5 4" xfId="1123"/>
    <cellStyle name="Percent 5 4 2" xfId="1128"/>
    <cellStyle name="Style 1" xfId="588"/>
    <cellStyle name="Style 1 2" xfId="1120"/>
    <cellStyle name="Title 2" xfId="590"/>
    <cellStyle name="Title 3" xfId="589"/>
    <cellStyle name="Total 2" xfId="592"/>
    <cellStyle name="Total 3" xfId="591"/>
    <cellStyle name="Warning Text 2" xfId="594"/>
    <cellStyle name="Warning Text 3" xfId="5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A2:N49"/>
  <sheetViews>
    <sheetView showGridLines="0" tabSelected="1" zoomScale="70" zoomScaleNormal="70" workbookViewId="0">
      <selection activeCell="A8" sqref="A8"/>
    </sheetView>
  </sheetViews>
  <sheetFormatPr defaultColWidth="9.140625" defaultRowHeight="15.75" x14ac:dyDescent="0.25"/>
  <cols>
    <col min="1" max="1" width="24.7109375" style="128" customWidth="1"/>
    <col min="2" max="2" width="17.5703125" style="128" customWidth="1"/>
    <col min="3" max="4" width="17.28515625" style="128" customWidth="1"/>
    <col min="5" max="5" width="21.7109375" style="128" customWidth="1"/>
    <col min="6" max="8" width="17.28515625" style="128" customWidth="1"/>
    <col min="11" max="11" width="21.7109375" style="128" customWidth="1"/>
    <col min="12" max="13" width="23.140625" style="128" customWidth="1"/>
    <col min="14" max="14" width="26" style="128" bestFit="1" customWidth="1"/>
    <col min="15" max="16384" width="9.140625" style="128"/>
  </cols>
  <sheetData>
    <row r="2" spans="1:14" x14ac:dyDescent="0.25">
      <c r="A2" s="127" t="s">
        <v>67</v>
      </c>
      <c r="B2" s="127"/>
      <c r="C2" s="127"/>
      <c r="D2" s="127"/>
      <c r="E2" s="127"/>
      <c r="F2" s="127"/>
      <c r="G2" s="127"/>
      <c r="H2" s="127"/>
      <c r="K2" s="127"/>
      <c r="L2" s="127"/>
      <c r="M2" s="127"/>
      <c r="N2" s="127"/>
    </row>
    <row r="3" spans="1:14" x14ac:dyDescent="0.25">
      <c r="A3" s="127" t="s">
        <v>68</v>
      </c>
      <c r="B3" s="127"/>
      <c r="C3" s="127"/>
      <c r="D3" s="127"/>
      <c r="E3" s="127"/>
      <c r="F3" s="127"/>
      <c r="G3" s="127"/>
      <c r="H3" s="127"/>
      <c r="K3" s="127"/>
      <c r="L3" s="127"/>
      <c r="M3" s="127"/>
      <c r="N3" s="127"/>
    </row>
    <row r="4" spans="1:14" x14ac:dyDescent="0.25">
      <c r="A4" s="127" t="s">
        <v>138</v>
      </c>
      <c r="B4" s="127"/>
      <c r="C4" s="127"/>
      <c r="D4" s="127"/>
      <c r="E4" s="127"/>
      <c r="F4" s="127"/>
      <c r="G4" s="127"/>
      <c r="H4" s="127"/>
      <c r="K4" s="127"/>
      <c r="L4" s="127"/>
      <c r="M4" s="127"/>
      <c r="N4" s="127"/>
    </row>
    <row r="5" spans="1:14" x14ac:dyDescent="0.25">
      <c r="A5" s="127" t="s">
        <v>137</v>
      </c>
      <c r="B5" s="127"/>
      <c r="C5" s="127"/>
      <c r="D5" s="127"/>
      <c r="E5" s="127"/>
      <c r="F5" s="127"/>
      <c r="G5" s="127"/>
      <c r="H5" s="127"/>
      <c r="K5" s="127"/>
      <c r="L5" s="127"/>
      <c r="M5" s="127"/>
      <c r="N5" s="127"/>
    </row>
    <row r="6" spans="1:14" x14ac:dyDescent="0.25">
      <c r="A6" s="127" t="s">
        <v>115</v>
      </c>
      <c r="B6" s="127"/>
      <c r="C6" s="127"/>
      <c r="D6" s="127"/>
      <c r="E6" s="127"/>
      <c r="F6" s="127"/>
      <c r="G6" s="127"/>
      <c r="H6" s="127"/>
      <c r="K6" s="127"/>
      <c r="L6" s="127"/>
      <c r="M6" s="127"/>
      <c r="N6" s="127"/>
    </row>
    <row r="7" spans="1:14" x14ac:dyDescent="0.25">
      <c r="A7" s="127" t="s">
        <v>139</v>
      </c>
      <c r="B7" s="127"/>
      <c r="C7" s="127"/>
      <c r="D7" s="127"/>
      <c r="E7" s="127"/>
      <c r="F7" s="127"/>
      <c r="G7" s="127"/>
      <c r="H7" s="127"/>
      <c r="K7" s="127"/>
      <c r="L7" s="127"/>
      <c r="M7" s="127"/>
      <c r="N7" s="127"/>
    </row>
    <row r="8" spans="1:14" x14ac:dyDescent="0.25">
      <c r="A8" s="169"/>
      <c r="B8" s="127"/>
      <c r="C8" s="127"/>
      <c r="D8" s="127"/>
      <c r="E8" s="127"/>
      <c r="F8" s="127"/>
      <c r="G8" s="127"/>
      <c r="H8" s="127"/>
      <c r="K8" s="127"/>
      <c r="L8" s="127"/>
      <c r="M8" s="127"/>
      <c r="N8" s="127"/>
    </row>
    <row r="9" spans="1:14" x14ac:dyDescent="0.25">
      <c r="A9" s="127"/>
      <c r="B9" s="127"/>
      <c r="C9" s="127"/>
      <c r="D9" s="127"/>
      <c r="E9" s="127"/>
      <c r="F9" s="127"/>
      <c r="G9" s="127"/>
      <c r="H9" s="127"/>
      <c r="K9" s="127"/>
      <c r="L9" s="127"/>
      <c r="M9" s="127"/>
      <c r="N9" s="127"/>
    </row>
    <row r="10" spans="1:14" x14ac:dyDescent="0.25">
      <c r="A10" s="129"/>
      <c r="B10" s="129"/>
      <c r="C10" s="129"/>
      <c r="D10" s="129"/>
      <c r="E10" s="129"/>
      <c r="F10" s="129"/>
      <c r="G10" s="129"/>
      <c r="H10" s="129"/>
      <c r="K10" s="129"/>
      <c r="L10" s="129"/>
      <c r="M10" s="129"/>
    </row>
    <row r="11" spans="1:14" x14ac:dyDescent="0.25">
      <c r="A11" s="130"/>
      <c r="B11" s="131"/>
      <c r="C11" s="131"/>
      <c r="D11" s="131" t="s">
        <v>113</v>
      </c>
      <c r="E11" s="132" t="s">
        <v>106</v>
      </c>
      <c r="F11" s="131"/>
      <c r="G11" s="131"/>
      <c r="H11" s="131"/>
      <c r="K11" s="131"/>
      <c r="L11" s="131"/>
      <c r="M11" s="131"/>
      <c r="N11" s="132"/>
    </row>
    <row r="12" spans="1:14" x14ac:dyDescent="0.25">
      <c r="A12" s="133" t="s">
        <v>74</v>
      </c>
      <c r="B12" s="143"/>
      <c r="C12" s="143"/>
      <c r="D12" s="143">
        <f>'Price Sheet SC'!F87</f>
        <v>0</v>
      </c>
      <c r="E12" s="162">
        <f>SUM(D12:D12)</f>
        <v>0</v>
      </c>
      <c r="F12" s="143"/>
      <c r="G12" s="143"/>
      <c r="H12" s="143"/>
    </row>
    <row r="13" spans="1:14" x14ac:dyDescent="0.25">
      <c r="A13" s="133" t="s">
        <v>55</v>
      </c>
      <c r="B13" s="143"/>
      <c r="C13" s="143"/>
      <c r="D13" s="143">
        <f>'Price Sheet SC'!G87</f>
        <v>0</v>
      </c>
      <c r="E13" s="162">
        <f>SUM(D13:D13)</f>
        <v>0</v>
      </c>
      <c r="F13" s="143"/>
      <c r="G13" s="143"/>
      <c r="H13" s="143"/>
    </row>
    <row r="14" spans="1:14" x14ac:dyDescent="0.25">
      <c r="A14" s="133" t="s">
        <v>56</v>
      </c>
      <c r="B14" s="143"/>
      <c r="C14" s="143"/>
      <c r="D14" s="143">
        <f>'Price Sheet SC'!H87</f>
        <v>0</v>
      </c>
      <c r="E14" s="162">
        <f>SUM(D14:D14)</f>
        <v>0</v>
      </c>
      <c r="F14" s="143"/>
      <c r="G14" s="143"/>
      <c r="H14" s="143"/>
    </row>
    <row r="15" spans="1:14" x14ac:dyDescent="0.25">
      <c r="A15" s="133" t="s">
        <v>57</v>
      </c>
      <c r="B15" s="143"/>
      <c r="C15" s="143"/>
      <c r="D15" s="143">
        <f>'Price Sheet SC'!I87</f>
        <v>0</v>
      </c>
      <c r="E15" s="162">
        <f>SUM(D15:D15)</f>
        <v>0</v>
      </c>
      <c r="F15" s="143"/>
      <c r="G15" s="143"/>
      <c r="H15" s="143"/>
    </row>
    <row r="16" spans="1:14" ht="16.5" thickBot="1" x14ac:dyDescent="0.3">
      <c r="A16" s="133" t="s">
        <v>58</v>
      </c>
      <c r="B16" s="144"/>
      <c r="C16" s="144"/>
      <c r="D16" s="144">
        <f>'Price Sheet SC'!J87</f>
        <v>0</v>
      </c>
      <c r="E16" s="163">
        <f>SUM(D16:D16)</f>
        <v>0</v>
      </c>
      <c r="F16" s="144"/>
      <c r="G16" s="144"/>
      <c r="H16" s="144"/>
    </row>
    <row r="17" spans="1:14" ht="16.5" thickTop="1" x14ac:dyDescent="0.25">
      <c r="A17" s="133" t="s">
        <v>108</v>
      </c>
      <c r="B17" s="145"/>
      <c r="C17" s="145"/>
      <c r="D17" s="145">
        <f t="shared" ref="D17" si="0">SUM(D12:D16)</f>
        <v>0</v>
      </c>
      <c r="E17" s="145">
        <f>SUM(E12:E16)</f>
        <v>0</v>
      </c>
      <c r="F17" s="145"/>
      <c r="G17" s="145"/>
      <c r="H17" s="145"/>
    </row>
    <row r="18" spans="1:14" x14ac:dyDescent="0.25">
      <c r="B18" s="164"/>
      <c r="C18" s="164"/>
      <c r="D18" s="164"/>
      <c r="E18" s="164"/>
      <c r="F18" s="164"/>
      <c r="G18" s="164"/>
      <c r="H18" s="164"/>
    </row>
    <row r="19" spans="1:14" x14ac:dyDescent="0.25">
      <c r="B19" s="164"/>
      <c r="C19" s="164"/>
      <c r="D19" s="164"/>
      <c r="E19" s="164"/>
      <c r="F19" s="164"/>
      <c r="G19" s="164"/>
      <c r="H19" s="164"/>
    </row>
    <row r="20" spans="1:14" x14ac:dyDescent="0.25">
      <c r="A20" s="134"/>
      <c r="B20" s="135"/>
      <c r="C20" s="135"/>
      <c r="D20" s="135"/>
      <c r="E20" s="135"/>
      <c r="F20" s="135"/>
      <c r="G20" s="135"/>
      <c r="H20" s="135"/>
      <c r="K20" s="134"/>
      <c r="L20" s="134"/>
      <c r="M20" s="134"/>
      <c r="N20" s="135"/>
    </row>
    <row r="21" spans="1:14" x14ac:dyDescent="0.25">
      <c r="A21" s="136"/>
      <c r="B21" s="164"/>
      <c r="C21" s="164"/>
      <c r="D21" s="164"/>
      <c r="E21" s="164"/>
      <c r="F21" s="164"/>
      <c r="G21" s="164"/>
      <c r="H21" s="164"/>
    </row>
    <row r="22" spans="1:14" x14ac:dyDescent="0.25">
      <c r="A22" s="137"/>
      <c r="B22" s="165"/>
      <c r="C22" s="165"/>
      <c r="D22" s="165"/>
      <c r="E22" s="165"/>
      <c r="F22" s="165"/>
      <c r="G22" s="165"/>
      <c r="H22" s="165"/>
      <c r="K22" s="137"/>
      <c r="L22" s="137"/>
      <c r="M22" s="137"/>
      <c r="N22" s="138"/>
    </row>
    <row r="23" spans="1:14" x14ac:dyDescent="0.25">
      <c r="A23" s="139"/>
      <c r="B23" s="165"/>
      <c r="C23" s="165"/>
      <c r="D23" s="165"/>
      <c r="E23" s="165"/>
      <c r="F23" s="165"/>
      <c r="G23" s="165"/>
      <c r="H23" s="165"/>
      <c r="K23" s="137"/>
      <c r="L23" s="137"/>
      <c r="M23" s="137"/>
      <c r="N23" s="138"/>
    </row>
    <row r="24" spans="1:14" x14ac:dyDescent="0.25">
      <c r="A24" s="140"/>
      <c r="B24" s="166"/>
      <c r="C24" s="166"/>
      <c r="D24" s="166"/>
      <c r="E24" s="166"/>
      <c r="F24" s="166"/>
      <c r="G24" s="166"/>
      <c r="H24" s="166"/>
      <c r="L24" s="141"/>
      <c r="M24" s="141"/>
      <c r="N24" s="129"/>
    </row>
    <row r="25" spans="1:14" x14ac:dyDescent="0.25">
      <c r="A25" s="133"/>
      <c r="B25" s="143"/>
      <c r="C25" s="143"/>
      <c r="D25" s="143"/>
      <c r="E25" s="143"/>
      <c r="F25" s="143"/>
      <c r="G25" s="143"/>
      <c r="H25" s="143"/>
      <c r="L25" s="142"/>
      <c r="M25" s="142"/>
      <c r="N25" s="142"/>
    </row>
    <row r="26" spans="1:14" x14ac:dyDescent="0.25">
      <c r="A26" s="133"/>
      <c r="B26" s="143"/>
      <c r="C26" s="143"/>
      <c r="D26" s="143"/>
      <c r="E26" s="143"/>
      <c r="F26" s="143"/>
      <c r="G26" s="143"/>
      <c r="H26" s="143"/>
      <c r="L26" s="129"/>
      <c r="M26" s="129"/>
      <c r="N26" s="129"/>
    </row>
    <row r="27" spans="1:14" x14ac:dyDescent="0.25">
      <c r="A27" s="133"/>
      <c r="B27" s="143"/>
      <c r="C27" s="143"/>
      <c r="D27" s="143"/>
      <c r="E27" s="143"/>
      <c r="F27" s="143"/>
      <c r="G27" s="143"/>
      <c r="H27" s="143"/>
      <c r="L27" s="129"/>
      <c r="M27" s="129"/>
      <c r="N27" s="129"/>
    </row>
    <row r="28" spans="1:14" x14ac:dyDescent="0.25">
      <c r="A28" s="133"/>
      <c r="B28" s="143"/>
      <c r="C28" s="143"/>
      <c r="D28" s="143"/>
      <c r="E28" s="143"/>
      <c r="F28" s="143"/>
      <c r="G28" s="143"/>
      <c r="H28" s="143"/>
    </row>
    <row r="29" spans="1:14" x14ac:dyDescent="0.25">
      <c r="A29" s="133"/>
      <c r="B29" s="143"/>
      <c r="C29" s="143"/>
      <c r="D29" s="143"/>
      <c r="E29" s="143"/>
      <c r="F29" s="143"/>
      <c r="G29" s="143"/>
      <c r="H29" s="143"/>
      <c r="L29" s="129"/>
      <c r="M29" s="129"/>
      <c r="N29" s="129"/>
    </row>
    <row r="30" spans="1:14" x14ac:dyDescent="0.25">
      <c r="A30" s="133"/>
      <c r="B30" s="145"/>
      <c r="C30" s="145"/>
      <c r="D30" s="145"/>
      <c r="E30" s="145"/>
      <c r="F30" s="145"/>
      <c r="G30" s="145"/>
      <c r="H30" s="145"/>
    </row>
    <row r="42" spans="1:11" ht="18.75" x14ac:dyDescent="0.25">
      <c r="B42" s="167"/>
      <c r="C42" s="149"/>
      <c r="D42" s="149"/>
      <c r="F42" s="149"/>
      <c r="G42" s="149"/>
      <c r="H42" s="149"/>
    </row>
    <row r="43" spans="1:11" ht="18.75" x14ac:dyDescent="0.25">
      <c r="A43" s="158"/>
      <c r="B43" s="157"/>
      <c r="C43" s="126"/>
      <c r="D43" s="126"/>
      <c r="E43" s="158"/>
      <c r="F43" s="126"/>
      <c r="G43" s="126"/>
      <c r="H43" s="126"/>
      <c r="K43" s="158"/>
    </row>
    <row r="44" spans="1:11" ht="18.75" x14ac:dyDescent="0.25">
      <c r="A44" s="158"/>
      <c r="B44" s="157"/>
      <c r="C44" s="126"/>
      <c r="D44" s="126"/>
      <c r="E44" s="158"/>
      <c r="F44" s="126"/>
      <c r="G44" s="126"/>
      <c r="H44" s="126"/>
      <c r="K44" s="158"/>
    </row>
    <row r="45" spans="1:11" ht="18.75" x14ac:dyDescent="0.25">
      <c r="A45" s="158"/>
      <c r="B45" s="157"/>
      <c r="C45" s="126"/>
      <c r="D45" s="126"/>
      <c r="E45" s="158"/>
      <c r="F45" s="126"/>
      <c r="G45" s="126"/>
      <c r="H45" s="126"/>
      <c r="K45" s="158"/>
    </row>
    <row r="46" spans="1:11" ht="18.75" x14ac:dyDescent="0.25">
      <c r="A46" s="158"/>
      <c r="B46" s="168"/>
      <c r="C46" s="126"/>
      <c r="D46" s="126"/>
      <c r="E46" s="158"/>
      <c r="F46" s="126"/>
      <c r="G46" s="126"/>
      <c r="H46" s="126"/>
      <c r="K46" s="158"/>
    </row>
    <row r="47" spans="1:11" ht="18.75" x14ac:dyDescent="0.25">
      <c r="A47" s="158"/>
      <c r="B47" s="168"/>
      <c r="C47" s="126"/>
      <c r="D47" s="126"/>
      <c r="E47" s="158"/>
      <c r="F47" s="126"/>
      <c r="G47" s="126"/>
      <c r="H47" s="126"/>
      <c r="K47" s="158"/>
    </row>
    <row r="48" spans="1:11" ht="18.75" x14ac:dyDescent="0.25">
      <c r="A48" s="158"/>
      <c r="B48" s="157"/>
      <c r="C48" s="126"/>
      <c r="D48" s="126"/>
      <c r="E48" s="158"/>
      <c r="F48" s="126"/>
      <c r="G48" s="126"/>
      <c r="H48" s="126"/>
      <c r="K48" s="158"/>
    </row>
    <row r="49" spans="1:11" ht="18.75" x14ac:dyDescent="0.25">
      <c r="A49" s="158"/>
      <c r="B49" s="157"/>
      <c r="C49" s="126"/>
      <c r="D49" s="126"/>
      <c r="E49" s="158"/>
      <c r="F49" s="126"/>
      <c r="G49" s="126"/>
      <c r="H49" s="126"/>
      <c r="K49" s="15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71"/>
  <sheetViews>
    <sheetView showGridLines="0" zoomScale="70" zoomScaleNormal="70" workbookViewId="0">
      <selection activeCell="A61" sqref="A61:A62"/>
    </sheetView>
  </sheetViews>
  <sheetFormatPr defaultColWidth="9.140625" defaultRowHeight="18" x14ac:dyDescent="0.25"/>
  <cols>
    <col min="1" max="1" width="42.5703125" style="110" customWidth="1"/>
    <col min="2" max="6" width="30.7109375" style="151" customWidth="1"/>
    <col min="7" max="7" width="12.42578125" style="109" bestFit="1" customWidth="1"/>
    <col min="8" max="8" width="5.7109375" style="110" bestFit="1" customWidth="1"/>
    <col min="9" max="9" width="6" style="110" bestFit="1" customWidth="1"/>
    <col min="10" max="10" width="11.7109375" style="110" bestFit="1" customWidth="1"/>
    <col min="11" max="11" width="11.140625" style="110" customWidth="1"/>
    <col min="12" max="12" width="14" style="110" bestFit="1" customWidth="1"/>
    <col min="13" max="13" width="14.28515625" style="110" bestFit="1" customWidth="1"/>
    <col min="14" max="14" width="6.85546875" style="110" customWidth="1"/>
    <col min="15" max="15" width="8.5703125" style="110" customWidth="1"/>
    <col min="16" max="16" width="7.7109375" style="110" bestFit="1" customWidth="1"/>
    <col min="17" max="31" width="20.5703125" style="110" customWidth="1"/>
    <col min="32" max="16384" width="9.140625" style="110"/>
  </cols>
  <sheetData>
    <row r="1" spans="1:7" ht="48" customHeight="1" x14ac:dyDescent="0.25">
      <c r="A1" s="3" t="s">
        <v>112</v>
      </c>
      <c r="B1" s="150"/>
      <c r="C1" s="150"/>
      <c r="D1" s="150"/>
      <c r="E1" s="150"/>
      <c r="F1" s="150"/>
    </row>
    <row r="2" spans="1:7" ht="62.25" customHeight="1" x14ac:dyDescent="0.25">
      <c r="A2" s="111" t="s">
        <v>107</v>
      </c>
    </row>
    <row r="3" spans="1:7" ht="36" x14ac:dyDescent="0.25">
      <c r="A3" s="1" t="s">
        <v>18</v>
      </c>
      <c r="B3" s="171" t="s">
        <v>135</v>
      </c>
      <c r="C3" s="171" t="s">
        <v>125</v>
      </c>
      <c r="D3" s="171" t="s">
        <v>132</v>
      </c>
      <c r="E3" s="171" t="s">
        <v>130</v>
      </c>
      <c r="F3" s="152" t="s">
        <v>134</v>
      </c>
      <c r="G3" s="95"/>
    </row>
    <row r="4" spans="1:7" ht="92.25" customHeight="1" x14ac:dyDescent="0.25">
      <c r="A4" s="1" t="s">
        <v>75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3" t="s">
        <v>22</v>
      </c>
    </row>
    <row r="5" spans="1:7" x14ac:dyDescent="0.25">
      <c r="A5" s="1" t="s">
        <v>54</v>
      </c>
      <c r="B5" s="152" t="s">
        <v>124</v>
      </c>
      <c r="C5" s="152" t="s">
        <v>124</v>
      </c>
      <c r="D5" s="152" t="s">
        <v>124</v>
      </c>
      <c r="E5" s="152" t="s">
        <v>124</v>
      </c>
      <c r="F5" s="152" t="s">
        <v>124</v>
      </c>
      <c r="G5" s="96"/>
    </row>
    <row r="6" spans="1:7" ht="43.5" customHeight="1" x14ac:dyDescent="0.25">
      <c r="A6" s="1" t="s">
        <v>53</v>
      </c>
      <c r="B6" s="152" t="s">
        <v>136</v>
      </c>
      <c r="C6" s="152" t="s">
        <v>126</v>
      </c>
      <c r="D6" s="152" t="s">
        <v>129</v>
      </c>
      <c r="E6" s="152" t="s">
        <v>131</v>
      </c>
      <c r="F6" s="152" t="s">
        <v>133</v>
      </c>
      <c r="G6" s="115"/>
    </row>
    <row r="7" spans="1:7" x14ac:dyDescent="0.25">
      <c r="A7" s="1" t="s">
        <v>19</v>
      </c>
      <c r="B7" s="152"/>
      <c r="C7" s="152" t="s">
        <v>122</v>
      </c>
      <c r="D7" s="171" t="s">
        <v>116</v>
      </c>
      <c r="E7" s="171" t="s">
        <v>116</v>
      </c>
      <c r="F7" s="171" t="s">
        <v>116</v>
      </c>
      <c r="G7" s="96"/>
    </row>
    <row r="8" spans="1:7" x14ac:dyDescent="0.25">
      <c r="A8" s="1" t="s">
        <v>20</v>
      </c>
      <c r="B8" s="152"/>
      <c r="C8" s="152" t="s">
        <v>113</v>
      </c>
      <c r="D8" s="152" t="s">
        <v>113</v>
      </c>
      <c r="E8" s="152" t="s">
        <v>113</v>
      </c>
      <c r="F8" s="152" t="s">
        <v>113</v>
      </c>
      <c r="G8" s="96"/>
    </row>
    <row r="9" spans="1:7" x14ac:dyDescent="0.25">
      <c r="A9" s="94" t="s">
        <v>21</v>
      </c>
      <c r="B9" s="152"/>
      <c r="C9" s="152" t="s">
        <v>127</v>
      </c>
      <c r="D9" s="152" t="s">
        <v>128</v>
      </c>
      <c r="E9" s="152" t="s">
        <v>128</v>
      </c>
      <c r="F9" s="152" t="s">
        <v>128</v>
      </c>
      <c r="G9" s="96"/>
    </row>
    <row r="10" spans="1:7" x14ac:dyDescent="0.25">
      <c r="A10" s="2" t="s">
        <v>0</v>
      </c>
      <c r="B10" s="113"/>
      <c r="C10" s="113"/>
      <c r="D10" s="113"/>
      <c r="E10" s="113"/>
      <c r="F10" s="113"/>
      <c r="G10" s="112"/>
    </row>
    <row r="11" spans="1:7" x14ac:dyDescent="0.25">
      <c r="A11" s="2" t="s">
        <v>1</v>
      </c>
      <c r="B11" s="113"/>
      <c r="C11" s="113"/>
      <c r="D11" s="113"/>
      <c r="E11" s="113"/>
      <c r="F11" s="113"/>
      <c r="G11" s="112"/>
    </row>
    <row r="12" spans="1:7" x14ac:dyDescent="0.25">
      <c r="A12" s="2" t="s">
        <v>2</v>
      </c>
      <c r="B12" s="113"/>
      <c r="C12" s="113">
        <v>6</v>
      </c>
      <c r="D12" s="113">
        <v>6</v>
      </c>
      <c r="E12" s="113">
        <v>6</v>
      </c>
      <c r="F12" s="113"/>
      <c r="G12" s="112">
        <f>SUM(B12:F12)</f>
        <v>18</v>
      </c>
    </row>
    <row r="13" spans="1:7" x14ac:dyDescent="0.25">
      <c r="A13" s="2" t="s">
        <v>3</v>
      </c>
      <c r="B13" s="113"/>
      <c r="C13" s="113"/>
      <c r="D13" s="113"/>
      <c r="E13" s="113"/>
      <c r="F13" s="113"/>
      <c r="G13" s="112"/>
    </row>
    <row r="14" spans="1:7" x14ac:dyDescent="0.25">
      <c r="A14" s="2" t="s">
        <v>64</v>
      </c>
      <c r="B14" s="113"/>
      <c r="C14" s="113"/>
      <c r="D14" s="113"/>
      <c r="E14" s="113"/>
      <c r="F14" s="113"/>
      <c r="G14" s="112"/>
    </row>
    <row r="15" spans="1:7" x14ac:dyDescent="0.25">
      <c r="A15" s="2" t="s">
        <v>76</v>
      </c>
      <c r="B15" s="113"/>
      <c r="C15" s="113"/>
      <c r="D15" s="113"/>
      <c r="E15" s="113"/>
      <c r="F15" s="113"/>
      <c r="G15" s="112"/>
    </row>
    <row r="16" spans="1:7" x14ac:dyDescent="0.25">
      <c r="A16" s="2" t="s">
        <v>65</v>
      </c>
      <c r="B16" s="113"/>
      <c r="C16" s="113"/>
      <c r="D16" s="113"/>
      <c r="E16" s="113"/>
      <c r="F16" s="113">
        <v>2</v>
      </c>
      <c r="G16" s="112">
        <f>SUM(B16:F16)</f>
        <v>2</v>
      </c>
    </row>
    <row r="17" spans="1:7" x14ac:dyDescent="0.25">
      <c r="A17" s="2" t="s">
        <v>77</v>
      </c>
      <c r="B17" s="113"/>
      <c r="C17" s="113"/>
      <c r="D17" s="113"/>
      <c r="E17" s="113"/>
      <c r="F17" s="113"/>
      <c r="G17" s="112"/>
    </row>
    <row r="18" spans="1:7" x14ac:dyDescent="0.25">
      <c r="A18" s="2" t="s">
        <v>123</v>
      </c>
      <c r="B18" s="114"/>
      <c r="C18" s="114"/>
      <c r="D18" s="114"/>
      <c r="E18" s="114"/>
      <c r="F18" s="114">
        <v>3</v>
      </c>
      <c r="G18" s="112">
        <v>3</v>
      </c>
    </row>
    <row r="19" spans="1:7" x14ac:dyDescent="0.25">
      <c r="A19" s="2" t="s">
        <v>78</v>
      </c>
      <c r="B19" s="113"/>
      <c r="C19" s="113"/>
      <c r="D19" s="113"/>
      <c r="E19" s="113"/>
      <c r="F19" s="113"/>
      <c r="G19" s="97"/>
    </row>
    <row r="20" spans="1:7" x14ac:dyDescent="0.25">
      <c r="A20" s="2" t="s">
        <v>79</v>
      </c>
      <c r="B20" s="114"/>
      <c r="C20" s="114"/>
      <c r="D20" s="114"/>
      <c r="E20" s="114"/>
      <c r="F20" s="114"/>
      <c r="G20" s="97"/>
    </row>
    <row r="21" spans="1:7" x14ac:dyDescent="0.25">
      <c r="A21" s="2" t="s">
        <v>80</v>
      </c>
      <c r="B21" s="114"/>
      <c r="C21" s="114"/>
      <c r="D21" s="114"/>
      <c r="E21" s="114"/>
      <c r="F21" s="114"/>
      <c r="G21" s="97"/>
    </row>
    <row r="22" spans="1:7" x14ac:dyDescent="0.25">
      <c r="A22" s="2" t="s">
        <v>81</v>
      </c>
      <c r="B22" s="114"/>
      <c r="C22" s="114"/>
      <c r="D22" s="114"/>
      <c r="E22" s="114"/>
      <c r="F22" s="114"/>
      <c r="G22" s="97"/>
    </row>
    <row r="23" spans="1:7" ht="27.75" customHeight="1" x14ac:dyDescent="0.2">
      <c r="A23" s="159" t="s">
        <v>82</v>
      </c>
      <c r="B23" s="160"/>
      <c r="C23" s="160"/>
      <c r="D23" s="160"/>
      <c r="E23" s="160">
        <v>1</v>
      </c>
      <c r="F23" s="160"/>
      <c r="G23" s="161">
        <f>SUM(B23:F23)</f>
        <v>1</v>
      </c>
    </row>
    <row r="24" spans="1:7" x14ac:dyDescent="0.25">
      <c r="A24" s="2" t="s">
        <v>83</v>
      </c>
      <c r="B24" s="114"/>
      <c r="C24" s="114"/>
      <c r="D24" s="114"/>
      <c r="E24" s="114"/>
      <c r="F24" s="114"/>
      <c r="G24" s="97"/>
    </row>
    <row r="25" spans="1:7" x14ac:dyDescent="0.25">
      <c r="A25" s="2" t="s">
        <v>84</v>
      </c>
      <c r="B25" s="114"/>
      <c r="C25" s="114"/>
      <c r="D25" s="114"/>
      <c r="E25" s="114"/>
      <c r="F25" s="114"/>
      <c r="G25" s="97"/>
    </row>
    <row r="26" spans="1:7" x14ac:dyDescent="0.25">
      <c r="A26" s="2" t="s">
        <v>85</v>
      </c>
      <c r="B26" s="114"/>
      <c r="C26" s="114"/>
      <c r="D26" s="114"/>
      <c r="E26" s="114"/>
      <c r="F26" s="114"/>
      <c r="G26" s="97"/>
    </row>
    <row r="27" spans="1:7" x14ac:dyDescent="0.25">
      <c r="A27" s="2" t="s">
        <v>86</v>
      </c>
      <c r="B27" s="113">
        <v>4</v>
      </c>
      <c r="C27" s="113"/>
      <c r="D27" s="113"/>
      <c r="E27" s="113"/>
      <c r="F27" s="113"/>
      <c r="G27" s="97">
        <v>4</v>
      </c>
    </row>
    <row r="28" spans="1:7" x14ac:dyDescent="0.25">
      <c r="A28" s="2" t="s">
        <v>87</v>
      </c>
      <c r="B28" s="113"/>
      <c r="C28" s="113"/>
      <c r="D28" s="113"/>
      <c r="E28" s="113"/>
      <c r="F28" s="113"/>
      <c r="G28" s="97"/>
    </row>
    <row r="29" spans="1:7" x14ac:dyDescent="0.25">
      <c r="A29" s="2" t="s">
        <v>88</v>
      </c>
      <c r="B29" s="113"/>
      <c r="C29" s="113"/>
      <c r="D29" s="113"/>
      <c r="E29" s="113"/>
      <c r="F29" s="113"/>
      <c r="G29" s="97"/>
    </row>
    <row r="30" spans="1:7" x14ac:dyDescent="0.25">
      <c r="A30" s="2" t="s">
        <v>89</v>
      </c>
      <c r="B30" s="113"/>
      <c r="C30" s="113"/>
      <c r="D30" s="113"/>
      <c r="E30" s="113"/>
      <c r="F30" s="113"/>
      <c r="G30" s="97"/>
    </row>
    <row r="31" spans="1:7" x14ac:dyDescent="0.25">
      <c r="A31" s="2" t="s">
        <v>90</v>
      </c>
      <c r="B31" s="113"/>
      <c r="C31" s="113"/>
      <c r="D31" s="113"/>
      <c r="E31" s="113"/>
      <c r="F31" s="113"/>
      <c r="G31" s="97"/>
    </row>
    <row r="32" spans="1:7" x14ac:dyDescent="0.25">
      <c r="A32" s="1" t="s">
        <v>91</v>
      </c>
      <c r="B32" s="113"/>
      <c r="C32" s="113"/>
      <c r="D32" s="113"/>
      <c r="E32" s="113"/>
      <c r="F32" s="113"/>
      <c r="G32" s="97"/>
    </row>
    <row r="33" spans="1:7" x14ac:dyDescent="0.25">
      <c r="A33" s="1" t="s">
        <v>92</v>
      </c>
      <c r="B33" s="113"/>
      <c r="C33" s="113"/>
      <c r="D33" s="113"/>
      <c r="E33" s="113"/>
      <c r="F33" s="113"/>
      <c r="G33" s="97"/>
    </row>
    <row r="34" spans="1:7" x14ac:dyDescent="0.25">
      <c r="A34" s="1" t="s">
        <v>93</v>
      </c>
      <c r="B34" s="113"/>
      <c r="C34" s="113"/>
      <c r="D34" s="113"/>
      <c r="E34" s="113"/>
      <c r="F34" s="113"/>
      <c r="G34" s="97"/>
    </row>
    <row r="35" spans="1:7" x14ac:dyDescent="0.25">
      <c r="A35" s="1" t="s">
        <v>94</v>
      </c>
      <c r="B35" s="113"/>
      <c r="C35" s="113"/>
      <c r="D35" s="113"/>
      <c r="E35" s="113"/>
      <c r="F35" s="113"/>
      <c r="G35" s="97"/>
    </row>
    <row r="36" spans="1:7" x14ac:dyDescent="0.25">
      <c r="A36" s="94" t="s">
        <v>95</v>
      </c>
      <c r="B36" s="113"/>
      <c r="C36" s="113"/>
      <c r="D36" s="113"/>
      <c r="E36" s="113"/>
      <c r="F36" s="113"/>
      <c r="G36" s="97"/>
    </row>
    <row r="37" spans="1:7" x14ac:dyDescent="0.25">
      <c r="A37" s="2" t="s">
        <v>96</v>
      </c>
      <c r="B37" s="113"/>
      <c r="C37" s="113"/>
      <c r="D37" s="113"/>
      <c r="E37" s="113"/>
      <c r="F37" s="113"/>
      <c r="G37" s="97"/>
    </row>
    <row r="38" spans="1:7" x14ac:dyDescent="0.25">
      <c r="A38" s="2" t="s">
        <v>4</v>
      </c>
      <c r="B38" s="113"/>
      <c r="C38" s="113"/>
      <c r="D38" s="113"/>
      <c r="E38" s="113"/>
      <c r="F38" s="113"/>
      <c r="G38" s="97"/>
    </row>
    <row r="39" spans="1:7" x14ac:dyDescent="0.25">
      <c r="A39" s="2" t="s">
        <v>5</v>
      </c>
      <c r="B39" s="113"/>
      <c r="C39" s="113"/>
      <c r="D39" s="113"/>
      <c r="E39" s="113"/>
      <c r="F39" s="113"/>
      <c r="G39" s="97"/>
    </row>
    <row r="40" spans="1:7" ht="25.5" x14ac:dyDescent="0.25">
      <c r="A40" s="2" t="s">
        <v>6</v>
      </c>
      <c r="B40" s="113"/>
      <c r="C40" s="113"/>
      <c r="D40" s="113"/>
      <c r="E40" s="113"/>
      <c r="F40" s="113"/>
      <c r="G40" s="97"/>
    </row>
    <row r="41" spans="1:7" x14ac:dyDescent="0.25">
      <c r="A41" s="2" t="s">
        <v>7</v>
      </c>
      <c r="B41" s="113"/>
      <c r="C41" s="113"/>
      <c r="D41" s="113"/>
      <c r="E41" s="113"/>
      <c r="F41" s="113"/>
      <c r="G41" s="97"/>
    </row>
    <row r="42" spans="1:7" x14ac:dyDescent="0.25">
      <c r="A42" s="2" t="s">
        <v>8</v>
      </c>
      <c r="B42" s="113"/>
      <c r="C42" s="113"/>
      <c r="D42" s="113"/>
      <c r="E42" s="113"/>
      <c r="F42" s="113"/>
      <c r="G42" s="97"/>
    </row>
    <row r="43" spans="1:7" x14ac:dyDescent="0.25">
      <c r="A43" s="2" t="s">
        <v>9</v>
      </c>
      <c r="B43" s="113"/>
      <c r="C43" s="113"/>
      <c r="D43" s="113"/>
      <c r="E43" s="113"/>
      <c r="F43" s="113"/>
      <c r="G43" s="97"/>
    </row>
    <row r="44" spans="1:7" x14ac:dyDescent="0.25">
      <c r="A44" s="2" t="s">
        <v>10</v>
      </c>
      <c r="B44" s="113"/>
      <c r="C44" s="113"/>
      <c r="D44" s="113"/>
      <c r="E44" s="113"/>
      <c r="F44" s="113"/>
      <c r="G44" s="97"/>
    </row>
    <row r="45" spans="1:7" ht="25.5" x14ac:dyDescent="0.25">
      <c r="A45" s="2" t="s">
        <v>11</v>
      </c>
      <c r="B45" s="113"/>
      <c r="C45" s="113"/>
      <c r="D45" s="113"/>
      <c r="E45" s="113"/>
      <c r="F45" s="113"/>
      <c r="G45" s="97"/>
    </row>
    <row r="46" spans="1:7" x14ac:dyDescent="0.25">
      <c r="A46" s="2" t="s">
        <v>12</v>
      </c>
      <c r="B46" s="113"/>
      <c r="C46" s="113"/>
      <c r="D46" s="113"/>
      <c r="E46" s="113"/>
      <c r="F46" s="113"/>
      <c r="G46" s="97"/>
    </row>
    <row r="47" spans="1:7" ht="25.5" x14ac:dyDescent="0.25">
      <c r="A47" s="2" t="s">
        <v>13</v>
      </c>
      <c r="B47" s="113"/>
      <c r="C47" s="113"/>
      <c r="D47" s="113"/>
      <c r="E47" s="113"/>
      <c r="F47" s="113"/>
      <c r="G47" s="97"/>
    </row>
    <row r="48" spans="1:7" ht="25.5" x14ac:dyDescent="0.25">
      <c r="A48" s="2" t="s">
        <v>14</v>
      </c>
      <c r="B48" s="113"/>
      <c r="C48" s="113"/>
      <c r="D48" s="113"/>
      <c r="E48" s="113"/>
      <c r="F48" s="113"/>
      <c r="G48" s="97"/>
    </row>
    <row r="49" spans="1:7" ht="25.5" x14ac:dyDescent="0.25">
      <c r="A49" s="2" t="s">
        <v>15</v>
      </c>
      <c r="B49" s="113"/>
      <c r="C49" s="113"/>
      <c r="D49" s="113"/>
      <c r="E49" s="113"/>
      <c r="F49" s="113"/>
      <c r="G49" s="97"/>
    </row>
    <row r="50" spans="1:7" ht="25.5" x14ac:dyDescent="0.25">
      <c r="A50" s="2" t="s">
        <v>16</v>
      </c>
      <c r="B50" s="113"/>
      <c r="C50" s="113"/>
      <c r="D50" s="113"/>
      <c r="E50" s="113"/>
      <c r="F50" s="113"/>
      <c r="G50" s="97"/>
    </row>
    <row r="51" spans="1:7" ht="25.5" x14ac:dyDescent="0.25">
      <c r="A51" s="2" t="s">
        <v>17</v>
      </c>
      <c r="B51" s="113"/>
      <c r="C51" s="113"/>
      <c r="D51" s="113"/>
      <c r="E51" s="113"/>
      <c r="F51" s="113"/>
      <c r="G51" s="97"/>
    </row>
    <row r="52" spans="1:7" ht="25.5" x14ac:dyDescent="0.25">
      <c r="A52" s="2" t="s">
        <v>97</v>
      </c>
      <c r="B52" s="113"/>
      <c r="C52" s="113"/>
      <c r="D52" s="113"/>
      <c r="E52" s="113"/>
      <c r="F52" s="113"/>
      <c r="G52" s="97"/>
    </row>
    <row r="53" spans="1:7" x14ac:dyDescent="0.25">
      <c r="A53" s="2" t="s">
        <v>98</v>
      </c>
      <c r="B53" s="113"/>
      <c r="C53" s="113"/>
      <c r="D53" s="113"/>
      <c r="E53" s="113"/>
      <c r="F53" s="113"/>
      <c r="G53" s="97"/>
    </row>
    <row r="54" spans="1:7" ht="25.5" x14ac:dyDescent="0.25">
      <c r="A54" s="2" t="s">
        <v>99</v>
      </c>
      <c r="B54" s="113"/>
      <c r="C54" s="113"/>
      <c r="D54" s="113"/>
      <c r="E54" s="113"/>
      <c r="F54" s="113"/>
      <c r="G54" s="97"/>
    </row>
    <row r="55" spans="1:7" x14ac:dyDescent="0.25">
      <c r="A55" s="2" t="s">
        <v>100</v>
      </c>
      <c r="B55" s="113"/>
      <c r="C55" s="113"/>
      <c r="D55" s="113"/>
      <c r="E55" s="113"/>
      <c r="F55" s="113"/>
      <c r="G55" s="97"/>
    </row>
    <row r="56" spans="1:7" x14ac:dyDescent="0.25">
      <c r="A56" s="2" t="s">
        <v>101</v>
      </c>
      <c r="B56" s="113"/>
      <c r="C56" s="113"/>
      <c r="D56" s="113"/>
      <c r="E56" s="113"/>
      <c r="F56" s="113"/>
      <c r="G56" s="97"/>
    </row>
    <row r="57" spans="1:7" x14ac:dyDescent="0.25">
      <c r="A57" s="2" t="s">
        <v>102</v>
      </c>
      <c r="B57" s="113"/>
      <c r="C57" s="113"/>
      <c r="D57" s="113"/>
      <c r="E57" s="113"/>
      <c r="F57" s="113"/>
      <c r="G57" s="97"/>
    </row>
    <row r="58" spans="1:7" x14ac:dyDescent="0.25">
      <c r="A58" s="2" t="s">
        <v>103</v>
      </c>
      <c r="B58" s="113"/>
      <c r="C58" s="113"/>
      <c r="D58" s="113"/>
      <c r="E58" s="113"/>
      <c r="F58" s="113"/>
      <c r="G58" s="97"/>
    </row>
    <row r="59" spans="1:7" x14ac:dyDescent="0.25">
      <c r="A59" s="1" t="s">
        <v>104</v>
      </c>
      <c r="B59" s="113"/>
      <c r="C59" s="113"/>
      <c r="D59" s="113"/>
      <c r="E59" s="113"/>
      <c r="F59" s="113"/>
      <c r="G59" s="97"/>
    </row>
    <row r="60" spans="1:7" x14ac:dyDescent="0.25">
      <c r="A60" s="1" t="s">
        <v>105</v>
      </c>
      <c r="B60" s="113"/>
      <c r="C60" s="113"/>
      <c r="D60" s="113"/>
      <c r="E60" s="113"/>
      <c r="F60" s="113"/>
      <c r="G60" s="97"/>
    </row>
    <row r="61" spans="1:7" x14ac:dyDescent="0.25">
      <c r="A61" s="146"/>
      <c r="B61" s="153"/>
      <c r="C61" s="153"/>
      <c r="D61" s="153"/>
      <c r="E61" s="153"/>
      <c r="F61" s="153" t="s">
        <v>22</v>
      </c>
      <c r="G61" s="147">
        <f>SUM(G11:G60)</f>
        <v>28</v>
      </c>
    </row>
    <row r="63" spans="1:7" x14ac:dyDescent="0.25">
      <c r="A63" s="154" t="s">
        <v>109</v>
      </c>
    </row>
    <row r="65" spans="1:1" ht="18.75" x14ac:dyDescent="0.25">
      <c r="A65" s="156"/>
    </row>
    <row r="66" spans="1:1" ht="18.75" x14ac:dyDescent="0.25">
      <c r="A66" s="156"/>
    </row>
    <row r="67" spans="1:1" ht="18.75" x14ac:dyDescent="0.25">
      <c r="A67" s="155"/>
    </row>
    <row r="68" spans="1:1" ht="18.75" x14ac:dyDescent="0.25">
      <c r="A68" s="155"/>
    </row>
    <row r="69" spans="1:1" ht="18.75" x14ac:dyDescent="0.25">
      <c r="A69" s="155"/>
    </row>
    <row r="70" spans="1:1" ht="18.75" x14ac:dyDescent="0.25">
      <c r="A70" s="157"/>
    </row>
    <row r="71" spans="1:1" ht="18.75" x14ac:dyDescent="0.25">
      <c r="A71" s="15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E99"/>
  <sheetViews>
    <sheetView showGridLines="0" topLeftCell="A61" zoomScale="80" zoomScaleNormal="80" workbookViewId="0">
      <selection activeCell="B26" sqref="B26"/>
    </sheetView>
  </sheetViews>
  <sheetFormatPr defaultColWidth="9.140625" defaultRowHeight="12.75" x14ac:dyDescent="0.2"/>
  <cols>
    <col min="1" max="1" width="62" style="14" bestFit="1" customWidth="1"/>
    <col min="2" max="2" width="9.85546875" style="14" customWidth="1"/>
    <col min="3" max="3" width="13.28515625" style="14" bestFit="1" customWidth="1"/>
    <col min="4" max="4" width="17.7109375" style="14" customWidth="1"/>
    <col min="5" max="5" width="15.85546875" style="14" customWidth="1"/>
    <col min="6" max="8" width="16" style="14" bestFit="1" customWidth="1"/>
    <col min="9" max="9" width="15.85546875" style="14" customWidth="1"/>
    <col min="10" max="10" width="16.42578125" style="14" bestFit="1" customWidth="1"/>
    <col min="11" max="16384" width="9.140625" style="14"/>
  </cols>
  <sheetData>
    <row r="1" spans="1:108" s="125" customFormat="1" ht="18" x14ac:dyDescent="0.25">
      <c r="A1" s="122" t="s">
        <v>112</v>
      </c>
      <c r="B1" s="123"/>
      <c r="C1" s="123"/>
      <c r="D1" s="123"/>
      <c r="E1" s="124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</row>
    <row r="2" spans="1:108" s="125" customFormat="1" ht="18" x14ac:dyDescent="0.25">
      <c r="A2" s="122"/>
      <c r="B2" s="123"/>
      <c r="C2" s="123"/>
      <c r="D2" s="123"/>
      <c r="E2" s="124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</row>
    <row r="3" spans="1:108" s="6" customFormat="1" ht="18" x14ac:dyDescent="0.25">
      <c r="A3" s="87" t="s">
        <v>62</v>
      </c>
      <c r="B3" s="5"/>
      <c r="C3" s="5"/>
      <c r="D3" s="5"/>
      <c r="E3" s="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s="6" customFormat="1" ht="18" x14ac:dyDescent="0.25">
      <c r="A4" s="88">
        <f>F87</f>
        <v>0</v>
      </c>
      <c r="B4" s="5"/>
      <c r="C4" s="5"/>
      <c r="D4" s="5"/>
      <c r="E4" s="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s="6" customFormat="1" ht="18" x14ac:dyDescent="0.25">
      <c r="A5" s="87" t="s">
        <v>63</v>
      </c>
      <c r="B5" s="5"/>
      <c r="C5" s="5"/>
      <c r="D5" s="5"/>
      <c r="E5" s="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08" s="6" customFormat="1" ht="18" x14ac:dyDescent="0.25">
      <c r="A6" s="89">
        <f>SUM(J88)</f>
        <v>0</v>
      </c>
      <c r="B6" s="5"/>
      <c r="C6" s="5"/>
      <c r="D6" s="5"/>
      <c r="E6" s="7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</row>
    <row r="7" spans="1:108" s="6" customFormat="1" ht="18" x14ac:dyDescent="0.25">
      <c r="A7" s="89"/>
      <c r="B7" s="5"/>
      <c r="C7" s="5"/>
      <c r="D7" s="5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ht="38.25" x14ac:dyDescent="0.2">
      <c r="A8" s="8" t="s">
        <v>50</v>
      </c>
      <c r="B8" s="9" t="s">
        <v>23</v>
      </c>
      <c r="C8" s="10" t="s">
        <v>24</v>
      </c>
      <c r="D8" s="11" t="s">
        <v>25</v>
      </c>
      <c r="E8" s="12" t="s">
        <v>26</v>
      </c>
      <c r="F8" s="10" t="s">
        <v>60</v>
      </c>
      <c r="G8" s="10" t="s">
        <v>55</v>
      </c>
      <c r="H8" s="10" t="s">
        <v>56</v>
      </c>
      <c r="I8" s="10" t="s">
        <v>57</v>
      </c>
      <c r="J8" s="10" t="s">
        <v>58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</row>
    <row r="9" spans="1:108" x14ac:dyDescent="0.2">
      <c r="A9" s="15" t="s">
        <v>27</v>
      </c>
      <c r="B9" s="16"/>
      <c r="C9" s="17"/>
      <c r="D9" s="18"/>
      <c r="E9" s="19"/>
      <c r="F9" s="20"/>
      <c r="G9" s="20"/>
      <c r="H9" s="20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</row>
    <row r="10" spans="1:108" x14ac:dyDescent="0.2">
      <c r="A10" s="22" t="s">
        <v>38</v>
      </c>
      <c r="B10" s="23">
        <v>1</v>
      </c>
      <c r="C10" s="24"/>
      <c r="D10" s="25" t="s">
        <v>28</v>
      </c>
      <c r="E10" s="26"/>
      <c r="F10" s="27" t="s">
        <v>29</v>
      </c>
      <c r="G10" s="28" t="s">
        <v>29</v>
      </c>
      <c r="H10" s="28" t="s">
        <v>29</v>
      </c>
      <c r="I10" s="28" t="s">
        <v>29</v>
      </c>
      <c r="J10" s="28" t="s">
        <v>29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</row>
    <row r="11" spans="1:108" x14ac:dyDescent="0.2">
      <c r="A11" s="22" t="s">
        <v>39</v>
      </c>
      <c r="B11" s="23">
        <v>1</v>
      </c>
      <c r="C11" s="24"/>
      <c r="D11" s="25" t="s">
        <v>28</v>
      </c>
      <c r="E11" s="26"/>
      <c r="F11" s="27" t="s">
        <v>29</v>
      </c>
      <c r="G11" s="28" t="s">
        <v>29</v>
      </c>
      <c r="H11" s="28" t="s">
        <v>29</v>
      </c>
      <c r="I11" s="28" t="s">
        <v>29</v>
      </c>
      <c r="J11" s="28" t="s">
        <v>29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</row>
    <row r="12" spans="1:108" x14ac:dyDescent="0.2">
      <c r="A12" s="22" t="s">
        <v>40</v>
      </c>
      <c r="B12" s="23">
        <v>1</v>
      </c>
      <c r="C12" s="24"/>
      <c r="D12" s="25" t="s">
        <v>28</v>
      </c>
      <c r="E12" s="26"/>
      <c r="F12" s="27" t="s">
        <v>29</v>
      </c>
      <c r="G12" s="28" t="s">
        <v>29</v>
      </c>
      <c r="H12" s="28" t="s">
        <v>29</v>
      </c>
      <c r="I12" s="28" t="s">
        <v>29</v>
      </c>
      <c r="J12" s="28" t="s">
        <v>29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</row>
    <row r="13" spans="1:108" x14ac:dyDescent="0.2">
      <c r="A13" s="22" t="s">
        <v>41</v>
      </c>
      <c r="B13" s="23">
        <v>1</v>
      </c>
      <c r="C13" s="24"/>
      <c r="D13" s="25" t="s">
        <v>28</v>
      </c>
      <c r="E13" s="26"/>
      <c r="F13" s="27" t="s">
        <v>29</v>
      </c>
      <c r="G13" s="28" t="s">
        <v>29</v>
      </c>
      <c r="H13" s="28" t="s">
        <v>29</v>
      </c>
      <c r="I13" s="28" t="s">
        <v>29</v>
      </c>
      <c r="J13" s="28" t="s">
        <v>29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</row>
    <row r="14" spans="1:108" x14ac:dyDescent="0.2">
      <c r="A14" s="22" t="s">
        <v>42</v>
      </c>
      <c r="B14" s="23">
        <v>1</v>
      </c>
      <c r="C14" s="24"/>
      <c r="D14" s="25" t="s">
        <v>28</v>
      </c>
      <c r="E14" s="26"/>
      <c r="F14" s="27" t="s">
        <v>29</v>
      </c>
      <c r="G14" s="28" t="s">
        <v>29</v>
      </c>
      <c r="H14" s="28" t="s">
        <v>29</v>
      </c>
      <c r="I14" s="28" t="s">
        <v>29</v>
      </c>
      <c r="J14" s="28" t="s">
        <v>29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</row>
    <row r="15" spans="1:108" x14ac:dyDescent="0.2">
      <c r="A15" s="22" t="s">
        <v>43</v>
      </c>
      <c r="B15" s="23">
        <v>1</v>
      </c>
      <c r="C15" s="24"/>
      <c r="D15" s="25" t="s">
        <v>28</v>
      </c>
      <c r="E15" s="26"/>
      <c r="F15" s="27" t="s">
        <v>29</v>
      </c>
      <c r="G15" s="28" t="s">
        <v>29</v>
      </c>
      <c r="H15" s="28" t="s">
        <v>29</v>
      </c>
      <c r="I15" s="28" t="s">
        <v>29</v>
      </c>
      <c r="J15" s="28" t="s">
        <v>29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</row>
    <row r="16" spans="1:108" x14ac:dyDescent="0.2">
      <c r="A16" s="22" t="s">
        <v>44</v>
      </c>
      <c r="B16" s="23">
        <v>1</v>
      </c>
      <c r="C16" s="24"/>
      <c r="D16" s="25" t="s">
        <v>28</v>
      </c>
      <c r="E16" s="26"/>
      <c r="F16" s="27" t="s">
        <v>29</v>
      </c>
      <c r="G16" s="28" t="s">
        <v>29</v>
      </c>
      <c r="H16" s="28" t="s">
        <v>29</v>
      </c>
      <c r="I16" s="28" t="s">
        <v>29</v>
      </c>
      <c r="J16" s="28" t="s">
        <v>29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</row>
    <row r="17" spans="1:109" x14ac:dyDescent="0.2">
      <c r="A17" s="22" t="s">
        <v>45</v>
      </c>
      <c r="B17" s="23">
        <v>1</v>
      </c>
      <c r="C17" s="24"/>
      <c r="D17" s="25" t="s">
        <v>28</v>
      </c>
      <c r="E17" s="26"/>
      <c r="F17" s="27" t="s">
        <v>29</v>
      </c>
      <c r="G17" s="28" t="s">
        <v>29</v>
      </c>
      <c r="H17" s="28" t="s">
        <v>29</v>
      </c>
      <c r="I17" s="28" t="s">
        <v>29</v>
      </c>
      <c r="J17" s="28" t="s">
        <v>29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</row>
    <row r="18" spans="1:109" x14ac:dyDescent="0.2">
      <c r="A18" s="22" t="s">
        <v>66</v>
      </c>
      <c r="B18" s="23">
        <v>1</v>
      </c>
      <c r="C18" s="24"/>
      <c r="D18" s="25" t="s">
        <v>28</v>
      </c>
      <c r="E18" s="26"/>
      <c r="F18" s="27" t="s">
        <v>29</v>
      </c>
      <c r="G18" s="28" t="s">
        <v>29</v>
      </c>
      <c r="H18" s="28" t="s">
        <v>29</v>
      </c>
      <c r="I18" s="28" t="s">
        <v>29</v>
      </c>
      <c r="J18" s="28" t="s">
        <v>29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</row>
    <row r="19" spans="1:109" x14ac:dyDescent="0.2">
      <c r="A19" s="22" t="s">
        <v>46</v>
      </c>
      <c r="B19" s="23">
        <v>1</v>
      </c>
      <c r="C19" s="24"/>
      <c r="D19" s="25" t="s">
        <v>28</v>
      </c>
      <c r="E19" s="26"/>
      <c r="F19" s="27" t="s">
        <v>29</v>
      </c>
      <c r="G19" s="28" t="s">
        <v>29</v>
      </c>
      <c r="H19" s="28" t="s">
        <v>29</v>
      </c>
      <c r="I19" s="28" t="s">
        <v>29</v>
      </c>
      <c r="J19" s="28" t="s">
        <v>29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</row>
    <row r="20" spans="1:109" x14ac:dyDescent="0.2">
      <c r="A20" s="22" t="s">
        <v>47</v>
      </c>
      <c r="B20" s="23">
        <v>1</v>
      </c>
      <c r="C20" s="24"/>
      <c r="D20" s="25" t="s">
        <v>28</v>
      </c>
      <c r="E20" s="26"/>
      <c r="F20" s="27" t="s">
        <v>29</v>
      </c>
      <c r="G20" s="28" t="s">
        <v>29</v>
      </c>
      <c r="H20" s="28" t="s">
        <v>29</v>
      </c>
      <c r="I20" s="28" t="s">
        <v>29</v>
      </c>
      <c r="J20" s="28" t="s">
        <v>29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13"/>
    </row>
    <row r="21" spans="1:109" x14ac:dyDescent="0.2">
      <c r="A21" s="22" t="s">
        <v>51</v>
      </c>
      <c r="B21" s="23">
        <v>0</v>
      </c>
      <c r="C21" s="24"/>
      <c r="D21" s="25" t="s">
        <v>52</v>
      </c>
      <c r="E21" s="26"/>
      <c r="F21" s="27" t="s">
        <v>29</v>
      </c>
      <c r="G21" s="28" t="s">
        <v>29</v>
      </c>
      <c r="H21" s="28" t="s">
        <v>29</v>
      </c>
      <c r="I21" s="28" t="s">
        <v>29</v>
      </c>
      <c r="J21" s="28" t="s">
        <v>29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13"/>
    </row>
    <row r="22" spans="1:109" s="31" customFormat="1" ht="38.25" x14ac:dyDescent="0.2">
      <c r="A22" s="29" t="s">
        <v>48</v>
      </c>
      <c r="B22" s="9" t="s">
        <v>23</v>
      </c>
      <c r="C22" s="10" t="s">
        <v>24</v>
      </c>
      <c r="D22" s="11" t="s">
        <v>25</v>
      </c>
      <c r="E22" s="12" t="s">
        <v>26</v>
      </c>
      <c r="F22" s="10" t="s">
        <v>61</v>
      </c>
      <c r="G22" s="10" t="s">
        <v>69</v>
      </c>
      <c r="H22" s="10" t="s">
        <v>70</v>
      </c>
      <c r="I22" s="10" t="s">
        <v>71</v>
      </c>
      <c r="J22" s="10" t="s">
        <v>72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</row>
    <row r="23" spans="1:109" ht="21.75" customHeight="1" x14ac:dyDescent="0.2">
      <c r="A23" s="116"/>
      <c r="B23" s="117"/>
      <c r="C23" s="118"/>
      <c r="D23" s="119"/>
      <c r="E23" s="120"/>
      <c r="F23" s="121">
        <v>12</v>
      </c>
      <c r="G23" s="121">
        <v>12</v>
      </c>
      <c r="H23" s="121">
        <v>12</v>
      </c>
      <c r="I23" s="121">
        <v>12</v>
      </c>
      <c r="J23" s="121">
        <v>12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</row>
    <row r="24" spans="1:109" ht="15" x14ac:dyDescent="0.25">
      <c r="A24" s="86" t="s">
        <v>0</v>
      </c>
      <c r="B24" s="92"/>
      <c r="C24" s="32"/>
      <c r="D24" s="4">
        <v>1</v>
      </c>
      <c r="E24" s="33"/>
      <c r="F24" s="91">
        <f>B24*E24</f>
        <v>0</v>
      </c>
      <c r="G24" s="91">
        <v>0</v>
      </c>
      <c r="H24" s="91">
        <v>0</v>
      </c>
      <c r="I24" s="91">
        <v>0</v>
      </c>
      <c r="J24" s="91">
        <v>0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</row>
    <row r="25" spans="1:109" ht="15" x14ac:dyDescent="0.25">
      <c r="A25" s="86" t="s">
        <v>1</v>
      </c>
      <c r="B25" s="92"/>
      <c r="C25" s="170"/>
      <c r="D25" s="4">
        <v>0</v>
      </c>
      <c r="E25" s="35"/>
      <c r="F25" s="90">
        <f>D25*C25*B25</f>
        <v>0</v>
      </c>
      <c r="G25" s="90">
        <f>G$23*$C25*$B25</f>
        <v>0</v>
      </c>
      <c r="H25" s="90">
        <f t="shared" ref="H25:J40" si="0">H$23*$C25*$B25</f>
        <v>0</v>
      </c>
      <c r="I25" s="90">
        <f t="shared" si="0"/>
        <v>0</v>
      </c>
      <c r="J25" s="90">
        <f t="shared" si="0"/>
        <v>0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</row>
    <row r="26" spans="1:109" ht="15" x14ac:dyDescent="0.25">
      <c r="A26" s="86" t="s">
        <v>2</v>
      </c>
      <c r="B26" s="92">
        <v>18</v>
      </c>
      <c r="C26" s="170"/>
      <c r="D26" s="4">
        <v>0</v>
      </c>
      <c r="E26" s="35"/>
      <c r="F26" s="90">
        <f>B26*C26*F23</f>
        <v>0</v>
      </c>
      <c r="G26" s="90">
        <f>G$23*$C26*$B26</f>
        <v>0</v>
      </c>
      <c r="H26" s="90">
        <f t="shared" si="0"/>
        <v>0</v>
      </c>
      <c r="I26" s="90">
        <f t="shared" si="0"/>
        <v>0</v>
      </c>
      <c r="J26" s="90">
        <f t="shared" si="0"/>
        <v>0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</row>
    <row r="27" spans="1:109" ht="15" x14ac:dyDescent="0.25">
      <c r="A27" s="86" t="s">
        <v>3</v>
      </c>
      <c r="B27" s="92"/>
      <c r="C27" s="170"/>
      <c r="D27" s="4">
        <v>0</v>
      </c>
      <c r="E27" s="35"/>
      <c r="F27" s="90">
        <f t="shared" ref="F27:F71" si="1">D27*C27*B27</f>
        <v>0</v>
      </c>
      <c r="G27" s="90">
        <f t="shared" ref="G27:J71" si="2">G$23*$C27*$B27</f>
        <v>0</v>
      </c>
      <c r="H27" s="90">
        <f t="shared" si="0"/>
        <v>0</v>
      </c>
      <c r="I27" s="90">
        <f t="shared" si="0"/>
        <v>0</v>
      </c>
      <c r="J27" s="90">
        <f t="shared" si="0"/>
        <v>0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</row>
    <row r="28" spans="1:109" ht="15" x14ac:dyDescent="0.25">
      <c r="A28" s="86" t="s">
        <v>64</v>
      </c>
      <c r="B28" s="92"/>
      <c r="C28" s="170"/>
      <c r="D28" s="4">
        <v>0</v>
      </c>
      <c r="E28" s="35"/>
      <c r="F28" s="90">
        <f t="shared" si="1"/>
        <v>0</v>
      </c>
      <c r="G28" s="90">
        <f t="shared" si="2"/>
        <v>0</v>
      </c>
      <c r="H28" s="90">
        <f t="shared" si="0"/>
        <v>0</v>
      </c>
      <c r="I28" s="90">
        <f t="shared" si="0"/>
        <v>0</v>
      </c>
      <c r="J28" s="90">
        <f t="shared" si="0"/>
        <v>0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</row>
    <row r="29" spans="1:109" ht="15" x14ac:dyDescent="0.25">
      <c r="A29" s="86" t="s">
        <v>76</v>
      </c>
      <c r="B29" s="92"/>
      <c r="C29" s="170"/>
      <c r="D29" s="4">
        <v>0</v>
      </c>
      <c r="E29" s="35"/>
      <c r="F29" s="90">
        <f t="shared" si="1"/>
        <v>0</v>
      </c>
      <c r="G29" s="90">
        <f t="shared" si="2"/>
        <v>0</v>
      </c>
      <c r="H29" s="90">
        <f t="shared" si="0"/>
        <v>0</v>
      </c>
      <c r="I29" s="90">
        <f t="shared" si="0"/>
        <v>0</v>
      </c>
      <c r="J29" s="90">
        <f t="shared" si="0"/>
        <v>0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</row>
    <row r="30" spans="1:109" ht="15" x14ac:dyDescent="0.25">
      <c r="A30" s="86" t="s">
        <v>65</v>
      </c>
      <c r="B30" s="92">
        <v>2</v>
      </c>
      <c r="C30" s="170"/>
      <c r="D30" s="4">
        <v>0</v>
      </c>
      <c r="E30" s="35"/>
      <c r="F30" s="90">
        <f>B30*C30*F23</f>
        <v>0</v>
      </c>
      <c r="G30" s="90">
        <f t="shared" si="2"/>
        <v>0</v>
      </c>
      <c r="H30" s="90">
        <f t="shared" si="0"/>
        <v>0</v>
      </c>
      <c r="I30" s="90">
        <f t="shared" si="0"/>
        <v>0</v>
      </c>
      <c r="J30" s="90">
        <f t="shared" si="0"/>
        <v>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</row>
    <row r="31" spans="1:109" ht="15" x14ac:dyDescent="0.25">
      <c r="A31" s="36" t="s">
        <v>77</v>
      </c>
      <c r="B31" s="92"/>
      <c r="C31" s="170"/>
      <c r="D31" s="4">
        <v>0</v>
      </c>
      <c r="E31" s="35"/>
      <c r="F31" s="90">
        <f t="shared" si="1"/>
        <v>0</v>
      </c>
      <c r="G31" s="90">
        <f t="shared" si="2"/>
        <v>0</v>
      </c>
      <c r="H31" s="90">
        <f t="shared" si="0"/>
        <v>0</v>
      </c>
      <c r="I31" s="90">
        <f t="shared" si="0"/>
        <v>0</v>
      </c>
      <c r="J31" s="90">
        <f t="shared" si="0"/>
        <v>0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</row>
    <row r="32" spans="1:109" ht="15" x14ac:dyDescent="0.25">
      <c r="A32" s="37" t="s">
        <v>123</v>
      </c>
      <c r="B32" s="92">
        <v>3</v>
      </c>
      <c r="C32" s="170"/>
      <c r="D32" s="4">
        <v>0</v>
      </c>
      <c r="E32" s="35"/>
      <c r="F32" s="90">
        <f>B32*C32*F23</f>
        <v>0</v>
      </c>
      <c r="G32" s="90">
        <f t="shared" si="2"/>
        <v>0</v>
      </c>
      <c r="H32" s="90">
        <f t="shared" si="0"/>
        <v>0</v>
      </c>
      <c r="I32" s="90">
        <f t="shared" si="0"/>
        <v>0</v>
      </c>
      <c r="J32" s="90">
        <f t="shared" si="0"/>
        <v>0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</row>
    <row r="33" spans="1:109" ht="15" x14ac:dyDescent="0.25">
      <c r="A33" s="37" t="s">
        <v>78</v>
      </c>
      <c r="B33" s="92"/>
      <c r="C33" s="170"/>
      <c r="D33" s="4">
        <v>0</v>
      </c>
      <c r="E33" s="35"/>
      <c r="F33" s="90">
        <f t="shared" si="1"/>
        <v>0</v>
      </c>
      <c r="G33" s="90">
        <f t="shared" si="2"/>
        <v>0</v>
      </c>
      <c r="H33" s="90">
        <f t="shared" si="0"/>
        <v>0</v>
      </c>
      <c r="I33" s="90">
        <f t="shared" si="0"/>
        <v>0</v>
      </c>
      <c r="J33" s="90">
        <f t="shared" si="0"/>
        <v>0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</row>
    <row r="34" spans="1:109" ht="15" x14ac:dyDescent="0.25">
      <c r="A34" s="37" t="s">
        <v>79</v>
      </c>
      <c r="B34" s="92"/>
      <c r="C34" s="170"/>
      <c r="D34" s="4">
        <v>0</v>
      </c>
      <c r="E34" s="35"/>
      <c r="F34" s="90">
        <f t="shared" si="1"/>
        <v>0</v>
      </c>
      <c r="G34" s="90">
        <f t="shared" si="2"/>
        <v>0</v>
      </c>
      <c r="H34" s="90">
        <f t="shared" si="0"/>
        <v>0</v>
      </c>
      <c r="I34" s="90">
        <f t="shared" si="0"/>
        <v>0</v>
      </c>
      <c r="J34" s="90">
        <f t="shared" si="0"/>
        <v>0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</row>
    <row r="35" spans="1:109" ht="15" x14ac:dyDescent="0.25">
      <c r="A35" s="37" t="s">
        <v>80</v>
      </c>
      <c r="B35" s="92"/>
      <c r="C35" s="170"/>
      <c r="D35" s="4">
        <v>0</v>
      </c>
      <c r="E35" s="35"/>
      <c r="F35" s="90">
        <f t="shared" si="1"/>
        <v>0</v>
      </c>
      <c r="G35" s="90">
        <f t="shared" si="2"/>
        <v>0</v>
      </c>
      <c r="H35" s="90">
        <f t="shared" si="0"/>
        <v>0</v>
      </c>
      <c r="I35" s="90">
        <f t="shared" si="0"/>
        <v>0</v>
      </c>
      <c r="J35" s="90">
        <f t="shared" si="0"/>
        <v>0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ht="15" x14ac:dyDescent="0.25">
      <c r="A36" s="37" t="s">
        <v>81</v>
      </c>
      <c r="B36" s="92"/>
      <c r="C36" s="170"/>
      <c r="D36" s="4">
        <v>0</v>
      </c>
      <c r="E36" s="35"/>
      <c r="F36" s="90">
        <f t="shared" si="1"/>
        <v>0</v>
      </c>
      <c r="G36" s="90">
        <f t="shared" si="2"/>
        <v>0</v>
      </c>
      <c r="H36" s="90">
        <f t="shared" si="0"/>
        <v>0</v>
      </c>
      <c r="I36" s="90">
        <f t="shared" si="0"/>
        <v>0</v>
      </c>
      <c r="J36" s="90">
        <f t="shared" si="0"/>
        <v>0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ht="15" x14ac:dyDescent="0.25">
      <c r="A37" s="37" t="s">
        <v>82</v>
      </c>
      <c r="B37" s="92">
        <v>1</v>
      </c>
      <c r="C37" s="170"/>
      <c r="D37" s="4">
        <v>0</v>
      </c>
      <c r="E37" s="35"/>
      <c r="F37" s="90">
        <f>B37*C37*F23</f>
        <v>0</v>
      </c>
      <c r="G37" s="90">
        <f t="shared" si="2"/>
        <v>0</v>
      </c>
      <c r="H37" s="90">
        <f t="shared" si="0"/>
        <v>0</v>
      </c>
      <c r="I37" s="90">
        <f t="shared" si="0"/>
        <v>0</v>
      </c>
      <c r="J37" s="90">
        <f t="shared" si="0"/>
        <v>0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ht="15" x14ac:dyDescent="0.25">
      <c r="A38" s="37" t="s">
        <v>83</v>
      </c>
      <c r="B38" s="92"/>
      <c r="C38" s="170"/>
      <c r="D38" s="4">
        <v>0</v>
      </c>
      <c r="E38" s="35"/>
      <c r="F38" s="90">
        <f t="shared" si="1"/>
        <v>0</v>
      </c>
      <c r="G38" s="90">
        <f t="shared" si="2"/>
        <v>0</v>
      </c>
      <c r="H38" s="90">
        <f t="shared" si="0"/>
        <v>0</v>
      </c>
      <c r="I38" s="90">
        <f t="shared" si="0"/>
        <v>0</v>
      </c>
      <c r="J38" s="90">
        <f t="shared" si="0"/>
        <v>0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ht="15" x14ac:dyDescent="0.25">
      <c r="A39" s="37" t="s">
        <v>84</v>
      </c>
      <c r="B39" s="92"/>
      <c r="C39" s="170"/>
      <c r="D39" s="4">
        <v>0</v>
      </c>
      <c r="E39" s="35"/>
      <c r="F39" s="90">
        <f t="shared" si="1"/>
        <v>0</v>
      </c>
      <c r="G39" s="90">
        <f t="shared" si="2"/>
        <v>0</v>
      </c>
      <c r="H39" s="90">
        <f t="shared" si="0"/>
        <v>0</v>
      </c>
      <c r="I39" s="90">
        <f t="shared" si="0"/>
        <v>0</v>
      </c>
      <c r="J39" s="90">
        <f t="shared" si="0"/>
        <v>0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  <row r="40" spans="1:109" ht="15" x14ac:dyDescent="0.25">
      <c r="A40" s="37" t="s">
        <v>85</v>
      </c>
      <c r="B40" s="92"/>
      <c r="C40" s="170"/>
      <c r="D40" s="4">
        <v>0</v>
      </c>
      <c r="E40" s="35"/>
      <c r="F40" s="90">
        <f t="shared" si="1"/>
        <v>0</v>
      </c>
      <c r="G40" s="90">
        <f t="shared" si="2"/>
        <v>0</v>
      </c>
      <c r="H40" s="90">
        <f t="shared" si="0"/>
        <v>0</v>
      </c>
      <c r="I40" s="90">
        <f t="shared" si="0"/>
        <v>0</v>
      </c>
      <c r="J40" s="90">
        <f t="shared" si="0"/>
        <v>0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</row>
    <row r="41" spans="1:109" ht="15" x14ac:dyDescent="0.25">
      <c r="A41" s="37" t="s">
        <v>86</v>
      </c>
      <c r="B41" s="92">
        <v>4</v>
      </c>
      <c r="C41" s="170"/>
      <c r="D41" s="4">
        <v>0</v>
      </c>
      <c r="E41" s="35"/>
      <c r="F41" s="90">
        <f>B41*C41*F23</f>
        <v>0</v>
      </c>
      <c r="G41" s="90">
        <f t="shared" si="2"/>
        <v>0</v>
      </c>
      <c r="H41" s="90">
        <f t="shared" si="2"/>
        <v>0</v>
      </c>
      <c r="I41" s="90">
        <f t="shared" si="2"/>
        <v>0</v>
      </c>
      <c r="J41" s="90">
        <f t="shared" si="2"/>
        <v>0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</row>
    <row r="42" spans="1:109" ht="15" x14ac:dyDescent="0.25">
      <c r="A42" s="37" t="s">
        <v>87</v>
      </c>
      <c r="B42" s="92"/>
      <c r="C42" s="170"/>
      <c r="D42" s="4">
        <v>0</v>
      </c>
      <c r="E42" s="35"/>
      <c r="F42" s="90">
        <f t="shared" si="1"/>
        <v>0</v>
      </c>
      <c r="G42" s="90">
        <f t="shared" si="2"/>
        <v>0</v>
      </c>
      <c r="H42" s="90">
        <f t="shared" si="2"/>
        <v>0</v>
      </c>
      <c r="I42" s="90">
        <f t="shared" si="2"/>
        <v>0</v>
      </c>
      <c r="J42" s="90">
        <f t="shared" si="2"/>
        <v>0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</row>
    <row r="43" spans="1:109" ht="15" x14ac:dyDescent="0.25">
      <c r="A43" s="37" t="s">
        <v>88</v>
      </c>
      <c r="B43" s="92"/>
      <c r="C43" s="170"/>
      <c r="D43" s="4">
        <v>0</v>
      </c>
      <c r="E43" s="35"/>
      <c r="F43" s="90">
        <f t="shared" si="1"/>
        <v>0</v>
      </c>
      <c r="G43" s="90">
        <f t="shared" si="2"/>
        <v>0</v>
      </c>
      <c r="H43" s="90">
        <f t="shared" si="2"/>
        <v>0</v>
      </c>
      <c r="I43" s="90">
        <f t="shared" si="2"/>
        <v>0</v>
      </c>
      <c r="J43" s="90">
        <f t="shared" si="2"/>
        <v>0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</row>
    <row r="44" spans="1:109" ht="15" x14ac:dyDescent="0.25">
      <c r="A44" s="37" t="s">
        <v>89</v>
      </c>
      <c r="B44" s="92"/>
      <c r="C44" s="170"/>
      <c r="D44" s="4">
        <v>0</v>
      </c>
      <c r="E44" s="35"/>
      <c r="F44" s="90">
        <f t="shared" si="1"/>
        <v>0</v>
      </c>
      <c r="G44" s="90">
        <f t="shared" si="2"/>
        <v>0</v>
      </c>
      <c r="H44" s="90">
        <f t="shared" si="2"/>
        <v>0</v>
      </c>
      <c r="I44" s="90">
        <f t="shared" si="2"/>
        <v>0</v>
      </c>
      <c r="J44" s="90">
        <f t="shared" si="2"/>
        <v>0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</row>
    <row r="45" spans="1:109" ht="15" x14ac:dyDescent="0.25">
      <c r="A45" s="37" t="s">
        <v>90</v>
      </c>
      <c r="B45" s="92"/>
      <c r="C45" s="170"/>
      <c r="D45" s="4">
        <v>0</v>
      </c>
      <c r="E45" s="35"/>
      <c r="F45" s="90">
        <f t="shared" si="1"/>
        <v>0</v>
      </c>
      <c r="G45" s="90">
        <f t="shared" si="2"/>
        <v>0</v>
      </c>
      <c r="H45" s="90">
        <f t="shared" si="2"/>
        <v>0</v>
      </c>
      <c r="I45" s="90">
        <f t="shared" si="2"/>
        <v>0</v>
      </c>
      <c r="J45" s="90">
        <f t="shared" si="2"/>
        <v>0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</row>
    <row r="46" spans="1:109" ht="15" x14ac:dyDescent="0.25">
      <c r="A46" s="93" t="s">
        <v>91</v>
      </c>
      <c r="B46" s="92"/>
      <c r="C46" s="170"/>
      <c r="D46" s="4">
        <v>0</v>
      </c>
      <c r="E46" s="35"/>
      <c r="F46" s="90">
        <f t="shared" si="1"/>
        <v>0</v>
      </c>
      <c r="G46" s="90">
        <f t="shared" si="2"/>
        <v>0</v>
      </c>
      <c r="H46" s="90">
        <f t="shared" si="2"/>
        <v>0</v>
      </c>
      <c r="I46" s="90">
        <f t="shared" si="2"/>
        <v>0</v>
      </c>
      <c r="J46" s="90">
        <f t="shared" si="2"/>
        <v>0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</row>
    <row r="47" spans="1:109" ht="15" x14ac:dyDescent="0.25">
      <c r="A47" s="93" t="s">
        <v>92</v>
      </c>
      <c r="B47" s="92"/>
      <c r="C47" s="170"/>
      <c r="D47" s="4">
        <v>0</v>
      </c>
      <c r="E47" s="35"/>
      <c r="F47" s="90">
        <f t="shared" si="1"/>
        <v>0</v>
      </c>
      <c r="G47" s="90">
        <f t="shared" si="2"/>
        <v>0</v>
      </c>
      <c r="H47" s="90">
        <f t="shared" si="2"/>
        <v>0</v>
      </c>
      <c r="I47" s="90">
        <f t="shared" si="2"/>
        <v>0</v>
      </c>
      <c r="J47" s="90">
        <f t="shared" si="2"/>
        <v>0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</row>
    <row r="48" spans="1:109" ht="15" x14ac:dyDescent="0.25">
      <c r="A48" s="93" t="s">
        <v>93</v>
      </c>
      <c r="B48" s="92"/>
      <c r="C48" s="170"/>
      <c r="D48" s="4">
        <v>0</v>
      </c>
      <c r="E48" s="35"/>
      <c r="F48" s="90">
        <f t="shared" si="1"/>
        <v>0</v>
      </c>
      <c r="G48" s="90">
        <f t="shared" si="2"/>
        <v>0</v>
      </c>
      <c r="H48" s="90">
        <f t="shared" si="2"/>
        <v>0</v>
      </c>
      <c r="I48" s="90">
        <f t="shared" si="2"/>
        <v>0</v>
      </c>
      <c r="J48" s="90">
        <f t="shared" si="2"/>
        <v>0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</row>
    <row r="49" spans="1:109" ht="15" x14ac:dyDescent="0.25">
      <c r="A49" s="93" t="s">
        <v>94</v>
      </c>
      <c r="B49" s="92"/>
      <c r="C49" s="170"/>
      <c r="D49" s="4">
        <v>0</v>
      </c>
      <c r="E49" s="35"/>
      <c r="F49" s="90">
        <f t="shared" si="1"/>
        <v>0</v>
      </c>
      <c r="G49" s="90">
        <f t="shared" si="2"/>
        <v>0</v>
      </c>
      <c r="H49" s="90">
        <f t="shared" si="2"/>
        <v>0</v>
      </c>
      <c r="I49" s="90">
        <f t="shared" si="2"/>
        <v>0</v>
      </c>
      <c r="J49" s="90">
        <f t="shared" si="2"/>
        <v>0</v>
      </c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</row>
    <row r="50" spans="1:109" ht="15" x14ac:dyDescent="0.25">
      <c r="A50" s="93" t="s">
        <v>95</v>
      </c>
      <c r="B50" s="92"/>
      <c r="C50" s="170"/>
      <c r="D50" s="4">
        <v>0</v>
      </c>
      <c r="E50" s="35"/>
      <c r="F50" s="90">
        <f t="shared" si="1"/>
        <v>0</v>
      </c>
      <c r="G50" s="90">
        <f t="shared" si="2"/>
        <v>0</v>
      </c>
      <c r="H50" s="90">
        <f t="shared" si="2"/>
        <v>0</v>
      </c>
      <c r="I50" s="90">
        <f t="shared" si="2"/>
        <v>0</v>
      </c>
      <c r="J50" s="90">
        <f t="shared" si="2"/>
        <v>0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</row>
    <row r="51" spans="1:109" ht="15" x14ac:dyDescent="0.25">
      <c r="A51" s="93" t="s">
        <v>96</v>
      </c>
      <c r="B51" s="92"/>
      <c r="C51" s="170"/>
      <c r="D51" s="4">
        <v>0</v>
      </c>
      <c r="E51" s="35"/>
      <c r="F51" s="90">
        <f t="shared" si="1"/>
        <v>0</v>
      </c>
      <c r="G51" s="90">
        <f t="shared" si="2"/>
        <v>0</v>
      </c>
      <c r="H51" s="90">
        <f t="shared" si="2"/>
        <v>0</v>
      </c>
      <c r="I51" s="90">
        <f t="shared" si="2"/>
        <v>0</v>
      </c>
      <c r="J51" s="90">
        <f t="shared" si="2"/>
        <v>0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</row>
    <row r="52" spans="1:109" ht="15" x14ac:dyDescent="0.25">
      <c r="A52" s="93" t="s">
        <v>4</v>
      </c>
      <c r="B52" s="92"/>
      <c r="C52" s="170"/>
      <c r="D52" s="4">
        <v>0</v>
      </c>
      <c r="E52" s="35"/>
      <c r="F52" s="90">
        <f t="shared" si="1"/>
        <v>0</v>
      </c>
      <c r="G52" s="90">
        <f t="shared" si="2"/>
        <v>0</v>
      </c>
      <c r="H52" s="90">
        <f t="shared" si="2"/>
        <v>0</v>
      </c>
      <c r="I52" s="90">
        <f t="shared" si="2"/>
        <v>0</v>
      </c>
      <c r="J52" s="90">
        <f t="shared" si="2"/>
        <v>0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</row>
    <row r="53" spans="1:109" ht="15" x14ac:dyDescent="0.25">
      <c r="A53" s="93" t="s">
        <v>5</v>
      </c>
      <c r="B53" s="92"/>
      <c r="C53" s="170"/>
      <c r="D53" s="4">
        <v>0</v>
      </c>
      <c r="E53" s="35"/>
      <c r="F53" s="90">
        <f t="shared" si="1"/>
        <v>0</v>
      </c>
      <c r="G53" s="90">
        <f t="shared" si="2"/>
        <v>0</v>
      </c>
      <c r="H53" s="90">
        <f t="shared" si="2"/>
        <v>0</v>
      </c>
      <c r="I53" s="90">
        <f t="shared" si="2"/>
        <v>0</v>
      </c>
      <c r="J53" s="90">
        <f t="shared" si="2"/>
        <v>0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</row>
    <row r="54" spans="1:109" ht="15" x14ac:dyDescent="0.25">
      <c r="A54" s="93" t="s">
        <v>6</v>
      </c>
      <c r="B54" s="92"/>
      <c r="C54" s="170"/>
      <c r="D54" s="4">
        <v>0</v>
      </c>
      <c r="E54" s="35"/>
      <c r="F54" s="90">
        <f t="shared" si="1"/>
        <v>0</v>
      </c>
      <c r="G54" s="90">
        <f t="shared" si="2"/>
        <v>0</v>
      </c>
      <c r="H54" s="90">
        <f t="shared" si="2"/>
        <v>0</v>
      </c>
      <c r="I54" s="90">
        <f t="shared" si="2"/>
        <v>0</v>
      </c>
      <c r="J54" s="90">
        <f t="shared" si="2"/>
        <v>0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</row>
    <row r="55" spans="1:109" ht="15" x14ac:dyDescent="0.25">
      <c r="A55" s="93" t="s">
        <v>7</v>
      </c>
      <c r="B55" s="92"/>
      <c r="C55" s="170"/>
      <c r="D55" s="4">
        <v>0</v>
      </c>
      <c r="E55" s="35"/>
      <c r="F55" s="90">
        <f>D55*C55*B55</f>
        <v>0</v>
      </c>
      <c r="G55" s="90">
        <f t="shared" si="2"/>
        <v>0</v>
      </c>
      <c r="H55" s="90">
        <f t="shared" si="2"/>
        <v>0</v>
      </c>
      <c r="I55" s="90">
        <f t="shared" si="2"/>
        <v>0</v>
      </c>
      <c r="J55" s="90">
        <f t="shared" si="2"/>
        <v>0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</row>
    <row r="56" spans="1:109" ht="15" x14ac:dyDescent="0.25">
      <c r="A56" s="93" t="s">
        <v>8</v>
      </c>
      <c r="B56" s="92"/>
      <c r="C56" s="170"/>
      <c r="D56" s="4">
        <v>0</v>
      </c>
      <c r="E56" s="35"/>
      <c r="F56" s="90">
        <f t="shared" si="1"/>
        <v>0</v>
      </c>
      <c r="G56" s="90">
        <f t="shared" si="2"/>
        <v>0</v>
      </c>
      <c r="H56" s="90">
        <f t="shared" si="2"/>
        <v>0</v>
      </c>
      <c r="I56" s="90">
        <f t="shared" si="2"/>
        <v>0</v>
      </c>
      <c r="J56" s="90">
        <f t="shared" si="2"/>
        <v>0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</row>
    <row r="57" spans="1:109" ht="15" x14ac:dyDescent="0.25">
      <c r="A57" s="93" t="s">
        <v>9</v>
      </c>
      <c r="B57" s="92"/>
      <c r="C57" s="170"/>
      <c r="D57" s="4">
        <v>0</v>
      </c>
      <c r="E57" s="35"/>
      <c r="F57" s="90">
        <f t="shared" si="1"/>
        <v>0</v>
      </c>
      <c r="G57" s="90">
        <f t="shared" si="2"/>
        <v>0</v>
      </c>
      <c r="H57" s="90">
        <f t="shared" si="2"/>
        <v>0</v>
      </c>
      <c r="I57" s="90">
        <f t="shared" si="2"/>
        <v>0</v>
      </c>
      <c r="J57" s="90">
        <f t="shared" si="2"/>
        <v>0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</row>
    <row r="58" spans="1:109" ht="15" x14ac:dyDescent="0.25">
      <c r="A58" s="93" t="s">
        <v>10</v>
      </c>
      <c r="B58" s="92"/>
      <c r="C58" s="170"/>
      <c r="D58" s="4">
        <v>0</v>
      </c>
      <c r="E58" s="35"/>
      <c r="F58" s="90">
        <f t="shared" si="1"/>
        <v>0</v>
      </c>
      <c r="G58" s="90">
        <f t="shared" si="2"/>
        <v>0</v>
      </c>
      <c r="H58" s="90">
        <f t="shared" si="2"/>
        <v>0</v>
      </c>
      <c r="I58" s="90">
        <f t="shared" si="2"/>
        <v>0</v>
      </c>
      <c r="J58" s="90">
        <f t="shared" si="2"/>
        <v>0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</row>
    <row r="59" spans="1:109" ht="15" x14ac:dyDescent="0.25">
      <c r="A59" s="93" t="s">
        <v>11</v>
      </c>
      <c r="B59" s="92"/>
      <c r="C59" s="170"/>
      <c r="D59" s="4">
        <v>0</v>
      </c>
      <c r="E59" s="35"/>
      <c r="F59" s="90">
        <f t="shared" si="1"/>
        <v>0</v>
      </c>
      <c r="G59" s="90">
        <f t="shared" si="2"/>
        <v>0</v>
      </c>
      <c r="H59" s="90">
        <f t="shared" si="2"/>
        <v>0</v>
      </c>
      <c r="I59" s="90">
        <f t="shared" si="2"/>
        <v>0</v>
      </c>
      <c r="J59" s="90">
        <f t="shared" si="2"/>
        <v>0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</row>
    <row r="60" spans="1:109" ht="15" x14ac:dyDescent="0.25">
      <c r="A60" s="93" t="s">
        <v>12</v>
      </c>
      <c r="B60" s="92"/>
      <c r="C60" s="170"/>
      <c r="D60" s="4">
        <v>0</v>
      </c>
      <c r="E60" s="35"/>
      <c r="F60" s="90">
        <f t="shared" si="1"/>
        <v>0</v>
      </c>
      <c r="G60" s="90">
        <f t="shared" si="2"/>
        <v>0</v>
      </c>
      <c r="H60" s="90">
        <f t="shared" si="2"/>
        <v>0</v>
      </c>
      <c r="I60" s="90">
        <f t="shared" si="2"/>
        <v>0</v>
      </c>
      <c r="J60" s="90">
        <f t="shared" si="2"/>
        <v>0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</row>
    <row r="61" spans="1:109" ht="15" x14ac:dyDescent="0.25">
      <c r="A61" s="93" t="s">
        <v>13</v>
      </c>
      <c r="B61" s="92"/>
      <c r="C61" s="170"/>
      <c r="D61" s="4">
        <v>0</v>
      </c>
      <c r="E61" s="35"/>
      <c r="F61" s="90">
        <f t="shared" si="1"/>
        <v>0</v>
      </c>
      <c r="G61" s="90">
        <f t="shared" si="2"/>
        <v>0</v>
      </c>
      <c r="H61" s="90">
        <f t="shared" si="2"/>
        <v>0</v>
      </c>
      <c r="I61" s="90">
        <f t="shared" si="2"/>
        <v>0</v>
      </c>
      <c r="J61" s="90">
        <f t="shared" si="2"/>
        <v>0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</row>
    <row r="62" spans="1:109" ht="15" x14ac:dyDescent="0.25">
      <c r="A62" s="93" t="s">
        <v>14</v>
      </c>
      <c r="B62" s="92"/>
      <c r="C62" s="170"/>
      <c r="D62" s="4">
        <v>0</v>
      </c>
      <c r="E62" s="35"/>
      <c r="F62" s="90">
        <f t="shared" si="1"/>
        <v>0</v>
      </c>
      <c r="G62" s="90">
        <f t="shared" si="2"/>
        <v>0</v>
      </c>
      <c r="H62" s="90">
        <f t="shared" si="2"/>
        <v>0</v>
      </c>
      <c r="I62" s="90">
        <f t="shared" si="2"/>
        <v>0</v>
      </c>
      <c r="J62" s="90">
        <f t="shared" si="2"/>
        <v>0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</row>
    <row r="63" spans="1:109" ht="15" x14ac:dyDescent="0.25">
      <c r="A63" s="93" t="s">
        <v>15</v>
      </c>
      <c r="B63" s="92"/>
      <c r="C63" s="170"/>
      <c r="D63" s="4">
        <v>0</v>
      </c>
      <c r="E63" s="35"/>
      <c r="F63" s="90">
        <f t="shared" si="1"/>
        <v>0</v>
      </c>
      <c r="G63" s="90">
        <f t="shared" si="2"/>
        <v>0</v>
      </c>
      <c r="H63" s="90">
        <f t="shared" si="2"/>
        <v>0</v>
      </c>
      <c r="I63" s="90">
        <f t="shared" si="2"/>
        <v>0</v>
      </c>
      <c r="J63" s="90">
        <f t="shared" si="2"/>
        <v>0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</row>
    <row r="64" spans="1:109" ht="15" x14ac:dyDescent="0.25">
      <c r="A64" s="93" t="s">
        <v>16</v>
      </c>
      <c r="B64" s="92"/>
      <c r="C64" s="170"/>
      <c r="D64" s="4">
        <v>0</v>
      </c>
      <c r="E64" s="35"/>
      <c r="F64" s="90">
        <f t="shared" si="1"/>
        <v>0</v>
      </c>
      <c r="G64" s="90">
        <f t="shared" si="2"/>
        <v>0</v>
      </c>
      <c r="H64" s="90">
        <f t="shared" si="2"/>
        <v>0</v>
      </c>
      <c r="I64" s="90">
        <f t="shared" si="2"/>
        <v>0</v>
      </c>
      <c r="J64" s="90">
        <f t="shared" si="2"/>
        <v>0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</row>
    <row r="65" spans="1:109" ht="15" x14ac:dyDescent="0.25">
      <c r="A65" s="93" t="s">
        <v>17</v>
      </c>
      <c r="B65" s="92"/>
      <c r="C65" s="170"/>
      <c r="D65" s="4">
        <v>0</v>
      </c>
      <c r="E65" s="35"/>
      <c r="F65" s="90">
        <f t="shared" si="1"/>
        <v>0</v>
      </c>
      <c r="G65" s="90">
        <f t="shared" si="2"/>
        <v>0</v>
      </c>
      <c r="H65" s="90">
        <f t="shared" si="2"/>
        <v>0</v>
      </c>
      <c r="I65" s="90">
        <f t="shared" si="2"/>
        <v>0</v>
      </c>
      <c r="J65" s="90">
        <f t="shared" si="2"/>
        <v>0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</row>
    <row r="66" spans="1:109" ht="15" x14ac:dyDescent="0.25">
      <c r="A66" s="93" t="s">
        <v>97</v>
      </c>
      <c r="B66" s="92"/>
      <c r="C66" s="170"/>
      <c r="D66" s="4">
        <v>0</v>
      </c>
      <c r="E66" s="35"/>
      <c r="F66" s="90">
        <f t="shared" si="1"/>
        <v>0</v>
      </c>
      <c r="G66" s="90">
        <f t="shared" si="2"/>
        <v>0</v>
      </c>
      <c r="H66" s="90">
        <f t="shared" si="2"/>
        <v>0</v>
      </c>
      <c r="I66" s="90">
        <f t="shared" si="2"/>
        <v>0</v>
      </c>
      <c r="J66" s="90">
        <f t="shared" si="2"/>
        <v>0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</row>
    <row r="67" spans="1:109" ht="15" x14ac:dyDescent="0.25">
      <c r="A67" s="93" t="s">
        <v>98</v>
      </c>
      <c r="B67" s="92"/>
      <c r="C67" s="170"/>
      <c r="D67" s="4">
        <v>0</v>
      </c>
      <c r="E67" s="35"/>
      <c r="F67" s="90">
        <f t="shared" si="1"/>
        <v>0</v>
      </c>
      <c r="G67" s="90">
        <f t="shared" si="2"/>
        <v>0</v>
      </c>
      <c r="H67" s="90">
        <f t="shared" si="2"/>
        <v>0</v>
      </c>
      <c r="I67" s="90">
        <f t="shared" si="2"/>
        <v>0</v>
      </c>
      <c r="J67" s="90">
        <f t="shared" si="2"/>
        <v>0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</row>
    <row r="68" spans="1:109" ht="15" x14ac:dyDescent="0.25">
      <c r="A68" s="93" t="s">
        <v>99</v>
      </c>
      <c r="B68" s="92"/>
      <c r="C68" s="170"/>
      <c r="D68" s="4">
        <v>0</v>
      </c>
      <c r="E68" s="35"/>
      <c r="F68" s="90">
        <f t="shared" si="1"/>
        <v>0</v>
      </c>
      <c r="G68" s="90">
        <f t="shared" si="2"/>
        <v>0</v>
      </c>
      <c r="H68" s="90">
        <f t="shared" si="2"/>
        <v>0</v>
      </c>
      <c r="I68" s="90">
        <f t="shared" si="2"/>
        <v>0</v>
      </c>
      <c r="J68" s="90">
        <f t="shared" si="2"/>
        <v>0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</row>
    <row r="69" spans="1:109" ht="15" x14ac:dyDescent="0.25">
      <c r="A69" s="93" t="s">
        <v>100</v>
      </c>
      <c r="B69" s="92"/>
      <c r="C69" s="170"/>
      <c r="D69" s="4">
        <v>0</v>
      </c>
      <c r="E69" s="35"/>
      <c r="F69" s="90">
        <f t="shared" si="1"/>
        <v>0</v>
      </c>
      <c r="G69" s="90">
        <f t="shared" si="2"/>
        <v>0</v>
      </c>
      <c r="H69" s="90">
        <f t="shared" si="2"/>
        <v>0</v>
      </c>
      <c r="I69" s="90">
        <f t="shared" si="2"/>
        <v>0</v>
      </c>
      <c r="J69" s="90">
        <f t="shared" si="2"/>
        <v>0</v>
      </c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</row>
    <row r="70" spans="1:109" ht="15" x14ac:dyDescent="0.25">
      <c r="A70" s="93" t="s">
        <v>111</v>
      </c>
      <c r="B70" s="92"/>
      <c r="C70" s="170"/>
      <c r="D70" s="4">
        <v>0</v>
      </c>
      <c r="E70" s="35"/>
      <c r="F70" s="90">
        <f t="shared" si="1"/>
        <v>0</v>
      </c>
      <c r="G70" s="90">
        <f t="shared" si="2"/>
        <v>0</v>
      </c>
      <c r="H70" s="90">
        <f t="shared" si="2"/>
        <v>0</v>
      </c>
      <c r="I70" s="90">
        <f t="shared" si="2"/>
        <v>0</v>
      </c>
      <c r="J70" s="90">
        <f t="shared" si="2"/>
        <v>0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</row>
    <row r="71" spans="1:109" ht="15" x14ac:dyDescent="0.25">
      <c r="A71" s="93" t="s">
        <v>111</v>
      </c>
      <c r="B71" s="92"/>
      <c r="C71" s="170"/>
      <c r="D71" s="4">
        <v>0</v>
      </c>
      <c r="E71" s="35"/>
      <c r="F71" s="90">
        <f t="shared" si="1"/>
        <v>0</v>
      </c>
      <c r="G71" s="90">
        <f t="shared" si="2"/>
        <v>0</v>
      </c>
      <c r="H71" s="90">
        <f t="shared" si="2"/>
        <v>0</v>
      </c>
      <c r="I71" s="90">
        <f t="shared" si="2"/>
        <v>0</v>
      </c>
      <c r="J71" s="90">
        <f t="shared" si="2"/>
        <v>0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</row>
    <row r="72" spans="1:109" ht="15" x14ac:dyDescent="0.25">
      <c r="A72" s="93" t="s">
        <v>114</v>
      </c>
      <c r="B72" s="92"/>
      <c r="C72" s="178"/>
      <c r="D72" s="4">
        <v>0</v>
      </c>
      <c r="E72" s="35"/>
      <c r="F72" s="90">
        <f>D72*C72*B72</f>
        <v>0</v>
      </c>
      <c r="G72" s="90">
        <f>G$23*$C72*$B72</f>
        <v>0</v>
      </c>
      <c r="H72" s="90">
        <f>H$23*$C72*$B72</f>
        <v>0</v>
      </c>
      <c r="I72" s="90">
        <f>I$23*$C72*$B72</f>
        <v>0</v>
      </c>
      <c r="J72" s="90">
        <f>J$23*$C72*$B72</f>
        <v>0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</row>
    <row r="73" spans="1:109" ht="15" x14ac:dyDescent="0.25">
      <c r="A73" s="148"/>
      <c r="B73" s="92"/>
      <c r="C73" s="179"/>
      <c r="D73" s="4"/>
      <c r="E73" s="35"/>
      <c r="F73" s="90"/>
      <c r="G73" s="90"/>
      <c r="H73" s="90"/>
      <c r="I73" s="90"/>
      <c r="J73" s="9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</row>
    <row r="74" spans="1:109" ht="15" x14ac:dyDescent="0.25">
      <c r="A74" s="148"/>
      <c r="B74" s="92"/>
      <c r="C74" s="179"/>
      <c r="D74" s="4"/>
      <c r="E74" s="35"/>
      <c r="F74" s="90"/>
      <c r="G74" s="90"/>
      <c r="H74" s="90"/>
      <c r="I74" s="90"/>
      <c r="J74" s="9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</row>
    <row r="75" spans="1:109" ht="13.5" thickBot="1" x14ac:dyDescent="0.25">
      <c r="A75" s="98" t="s">
        <v>30</v>
      </c>
      <c r="B75" s="99">
        <f>SUM(B24:B74)</f>
        <v>28</v>
      </c>
      <c r="C75" s="100"/>
      <c r="D75" s="101"/>
      <c r="E75" s="102"/>
      <c r="F75" s="103">
        <f>SUM(F24:F74)</f>
        <v>0</v>
      </c>
      <c r="G75" s="103">
        <f>SUM(G24:G74)</f>
        <v>0</v>
      </c>
      <c r="H75" s="103">
        <f>SUM(H24:H74)</f>
        <v>0</v>
      </c>
      <c r="I75" s="103">
        <f>SUM(I24:I74)</f>
        <v>0</v>
      </c>
      <c r="J75" s="103">
        <f>SUM(J24:J74)</f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</row>
    <row r="76" spans="1:109" ht="25.5" x14ac:dyDescent="0.2">
      <c r="A76" s="38" t="s">
        <v>33</v>
      </c>
      <c r="B76" s="39" t="s">
        <v>110</v>
      </c>
      <c r="C76" s="40" t="s">
        <v>34</v>
      </c>
      <c r="D76" s="41"/>
      <c r="E76" s="42" t="s">
        <v>31</v>
      </c>
      <c r="F76" s="40" t="s">
        <v>32</v>
      </c>
      <c r="G76" s="40" t="s">
        <v>32</v>
      </c>
      <c r="H76" s="40" t="s">
        <v>32</v>
      </c>
      <c r="I76" s="40" t="s">
        <v>32</v>
      </c>
      <c r="J76" s="40" t="s">
        <v>32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</row>
    <row r="77" spans="1:109" x14ac:dyDescent="0.2">
      <c r="A77" s="43" t="s">
        <v>59</v>
      </c>
      <c r="B77" s="44"/>
      <c r="C77" s="45">
        <f>ROUNDDOWN(F75,-2)</f>
        <v>0</v>
      </c>
      <c r="D77" s="4"/>
      <c r="E77" s="46">
        <v>0.22</v>
      </c>
      <c r="F77" s="47">
        <f>E77*C77</f>
        <v>0</v>
      </c>
      <c r="G77" s="48"/>
      <c r="H77" s="48"/>
      <c r="I77" s="48"/>
      <c r="J77" s="48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</row>
    <row r="78" spans="1:109" x14ac:dyDescent="0.2">
      <c r="A78" s="43" t="s">
        <v>55</v>
      </c>
      <c r="B78" s="44"/>
      <c r="C78" s="45">
        <f>ROUNDDOWN(G75,-2)</f>
        <v>0</v>
      </c>
      <c r="D78" s="4"/>
      <c r="E78" s="46">
        <v>0.22</v>
      </c>
      <c r="F78" s="47"/>
      <c r="G78" s="48">
        <f>E78*C78</f>
        <v>0</v>
      </c>
      <c r="H78" s="48"/>
      <c r="I78" s="48"/>
      <c r="J78" s="48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</row>
    <row r="79" spans="1:109" x14ac:dyDescent="0.2">
      <c r="A79" s="43" t="s">
        <v>56</v>
      </c>
      <c r="B79" s="44"/>
      <c r="C79" s="45">
        <f>ROUNDDOWN(H75,-2)</f>
        <v>0</v>
      </c>
      <c r="D79" s="4"/>
      <c r="E79" s="46">
        <v>0.22</v>
      </c>
      <c r="F79" s="47"/>
      <c r="G79" s="48"/>
      <c r="H79" s="48">
        <f>C79*E79</f>
        <v>0</v>
      </c>
      <c r="I79" s="48"/>
      <c r="J79" s="48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</row>
    <row r="80" spans="1:109" x14ac:dyDescent="0.2">
      <c r="A80" s="43" t="s">
        <v>57</v>
      </c>
      <c r="B80" s="44"/>
      <c r="C80" s="45">
        <f>ROUNDDOWN(I75,-2)</f>
        <v>0</v>
      </c>
      <c r="D80" s="4"/>
      <c r="E80" s="46">
        <v>0.22</v>
      </c>
      <c r="F80" s="47"/>
      <c r="G80" s="48"/>
      <c r="H80" s="48"/>
      <c r="I80" s="48">
        <f>C80*E80</f>
        <v>0</v>
      </c>
      <c r="J80" s="48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</row>
    <row r="81" spans="1:109" x14ac:dyDescent="0.2">
      <c r="A81" s="43" t="s">
        <v>58</v>
      </c>
      <c r="B81" s="44"/>
      <c r="C81" s="45">
        <f>ROUNDDOWN(J75,-2)</f>
        <v>0</v>
      </c>
      <c r="D81" s="4"/>
      <c r="E81" s="46">
        <v>0.22</v>
      </c>
      <c r="F81" s="47"/>
      <c r="G81" s="48"/>
      <c r="H81" s="48"/>
      <c r="I81" s="48"/>
      <c r="J81" s="48">
        <f>C81*E81</f>
        <v>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</row>
    <row r="82" spans="1:109" ht="13.5" thickBot="1" x14ac:dyDescent="0.25">
      <c r="A82" s="49" t="s">
        <v>30</v>
      </c>
      <c r="B82" s="50"/>
      <c r="C82" s="51"/>
      <c r="D82" s="52"/>
      <c r="E82" s="53"/>
      <c r="F82" s="54">
        <f>F77</f>
        <v>0</v>
      </c>
      <c r="G82" s="54">
        <f>G78</f>
        <v>0</v>
      </c>
      <c r="H82" s="54">
        <f>H79</f>
        <v>0</v>
      </c>
      <c r="I82" s="54">
        <f>I80</f>
        <v>0</v>
      </c>
      <c r="J82" s="54">
        <f>J81</f>
        <v>0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</row>
    <row r="83" spans="1:109" ht="25.5" x14ac:dyDescent="0.2">
      <c r="A83" s="55" t="s">
        <v>49</v>
      </c>
      <c r="B83" s="56"/>
      <c r="C83" s="40"/>
      <c r="D83" s="41"/>
      <c r="E83" s="42" t="s">
        <v>31</v>
      </c>
      <c r="F83" s="40" t="s">
        <v>35</v>
      </c>
      <c r="G83" s="40" t="s">
        <v>35</v>
      </c>
      <c r="H83" s="40" t="s">
        <v>35</v>
      </c>
      <c r="I83" s="40" t="s">
        <v>35</v>
      </c>
      <c r="J83" s="40" t="s">
        <v>35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</row>
    <row r="84" spans="1:109" x14ac:dyDescent="0.2">
      <c r="A84" s="43" t="s">
        <v>36</v>
      </c>
      <c r="B84" s="57"/>
      <c r="C84" s="58"/>
      <c r="D84" s="59"/>
      <c r="E84" s="46">
        <v>0.02</v>
      </c>
      <c r="F84" s="60">
        <f>$E$84*F75</f>
        <v>0</v>
      </c>
      <c r="G84" s="60">
        <f t="shared" ref="G84:J84" si="3">$E$84*G75</f>
        <v>0</v>
      </c>
      <c r="H84" s="60">
        <f t="shared" si="3"/>
        <v>0</v>
      </c>
      <c r="I84" s="60">
        <f t="shared" si="3"/>
        <v>0</v>
      </c>
      <c r="J84" s="60">
        <f t="shared" si="3"/>
        <v>0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</row>
    <row r="85" spans="1:109" ht="13.5" thickBot="1" x14ac:dyDescent="0.25">
      <c r="A85" s="61" t="s">
        <v>30</v>
      </c>
      <c r="B85" s="62"/>
      <c r="C85" s="63"/>
      <c r="D85" s="64"/>
      <c r="E85" s="65"/>
      <c r="F85" s="66">
        <f>F84</f>
        <v>0</v>
      </c>
      <c r="G85" s="66">
        <f>G84</f>
        <v>0</v>
      </c>
      <c r="H85" s="66">
        <f t="shared" ref="H85:J85" si="4">H84</f>
        <v>0</v>
      </c>
      <c r="I85" s="66">
        <f t="shared" si="4"/>
        <v>0</v>
      </c>
      <c r="J85" s="66">
        <f t="shared" si="4"/>
        <v>0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</row>
    <row r="86" spans="1:109" ht="13.5" thickTop="1" x14ac:dyDescent="0.2">
      <c r="A86" s="67"/>
      <c r="B86" s="68"/>
      <c r="C86" s="69"/>
      <c r="D86" s="70"/>
      <c r="E86" s="71"/>
      <c r="F86" s="72"/>
      <c r="G86" s="72"/>
      <c r="H86" s="72"/>
      <c r="I86" s="72"/>
      <c r="J86" s="72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</row>
    <row r="87" spans="1:109" ht="24.75" customHeight="1" thickBot="1" x14ac:dyDescent="0.25">
      <c r="A87" s="104" t="s">
        <v>37</v>
      </c>
      <c r="B87" s="105"/>
      <c r="C87" s="106"/>
      <c r="D87" s="107"/>
      <c r="E87" s="108"/>
      <c r="F87" s="73">
        <f>F75+F82+F85</f>
        <v>0</v>
      </c>
      <c r="G87" s="73">
        <f>G75+G82+G85</f>
        <v>0</v>
      </c>
      <c r="H87" s="73">
        <f>H75+H82+H85</f>
        <v>0</v>
      </c>
      <c r="I87" s="73">
        <f>I75+I82+I85</f>
        <v>0</v>
      </c>
      <c r="J87" s="73">
        <f>J75+J82+J85</f>
        <v>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</row>
    <row r="88" spans="1:109" ht="14.25" thickTop="1" thickBot="1" x14ac:dyDescent="0.25">
      <c r="A88" s="74"/>
      <c r="B88" s="74"/>
      <c r="C88" s="74"/>
      <c r="D88" s="74"/>
      <c r="E88" s="74"/>
      <c r="F88" s="74"/>
      <c r="G88" s="74"/>
      <c r="H88" s="74"/>
      <c r="I88" s="174" t="s">
        <v>73</v>
      </c>
      <c r="J88" s="177">
        <f>SUM(F87:J87)</f>
        <v>0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</row>
    <row r="89" spans="1:109" x14ac:dyDescent="0.2">
      <c r="A89" s="75"/>
      <c r="B89" s="76"/>
      <c r="C89" s="21"/>
      <c r="D89" s="77"/>
      <c r="E89" s="78"/>
      <c r="F89" s="79"/>
      <c r="G89" s="79"/>
      <c r="H89" s="79"/>
      <c r="I89" s="175"/>
      <c r="J89" s="175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</row>
    <row r="90" spans="1:109" ht="13.5" thickBot="1" x14ac:dyDescent="0.25">
      <c r="A90" s="80"/>
      <c r="B90" s="81"/>
      <c r="C90" s="77"/>
      <c r="D90" s="82"/>
      <c r="E90" s="82"/>
      <c r="F90" s="83"/>
      <c r="G90" s="83"/>
      <c r="H90" s="83"/>
      <c r="I90" s="176"/>
      <c r="J90" s="176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</row>
    <row r="91" spans="1:109" ht="13.5" thickTop="1" x14ac:dyDescent="0.2">
      <c r="A91" s="84"/>
      <c r="B91" s="84"/>
      <c r="C91" s="84"/>
      <c r="D91" s="84"/>
      <c r="E91" s="82"/>
      <c r="F91" s="83"/>
      <c r="G91" s="83"/>
      <c r="H91" s="83"/>
      <c r="I91" s="83"/>
      <c r="J91" s="83"/>
    </row>
    <row r="92" spans="1:109" x14ac:dyDescent="0.2">
      <c r="A92" s="21"/>
      <c r="B92" s="76"/>
      <c r="C92" s="21"/>
      <c r="D92" s="77"/>
      <c r="E92" s="78"/>
      <c r="F92" s="79"/>
      <c r="G92" s="79"/>
      <c r="H92" s="79"/>
      <c r="I92" s="79"/>
      <c r="J92" s="79"/>
    </row>
    <row r="93" spans="1:109" ht="18.75" x14ac:dyDescent="0.25">
      <c r="A93" s="157"/>
      <c r="B93" s="126"/>
      <c r="C93" s="21"/>
      <c r="D93" s="77"/>
      <c r="E93" s="78"/>
      <c r="F93" s="79"/>
      <c r="G93" s="79"/>
      <c r="H93" s="79"/>
      <c r="I93" s="79"/>
      <c r="J93" s="79"/>
    </row>
    <row r="94" spans="1:109" ht="18.75" x14ac:dyDescent="0.25">
      <c r="A94" s="157"/>
      <c r="B94" s="126"/>
      <c r="C94" s="21"/>
      <c r="D94" s="77"/>
      <c r="E94" s="78"/>
      <c r="F94" s="79"/>
      <c r="G94" s="79"/>
      <c r="H94" s="79"/>
      <c r="I94" s="79"/>
      <c r="J94" s="79"/>
    </row>
    <row r="95" spans="1:109" x14ac:dyDescent="0.2">
      <c r="A95" s="85"/>
      <c r="B95" s="76"/>
      <c r="C95" s="21"/>
      <c r="D95" s="77"/>
      <c r="E95" s="78"/>
      <c r="F95" s="79"/>
      <c r="G95" s="79"/>
      <c r="H95" s="79"/>
      <c r="I95" s="79"/>
      <c r="J95" s="79"/>
    </row>
    <row r="96" spans="1:109" x14ac:dyDescent="0.2">
      <c r="A96" s="85"/>
      <c r="B96" s="76"/>
      <c r="C96" s="21"/>
      <c r="D96" s="77"/>
      <c r="E96" s="78"/>
      <c r="F96" s="79"/>
      <c r="G96" s="79"/>
      <c r="H96" s="79"/>
      <c r="I96" s="79"/>
      <c r="J96" s="79"/>
    </row>
    <row r="97" spans="1:10" x14ac:dyDescent="0.2">
      <c r="A97" s="21"/>
      <c r="B97" s="76"/>
      <c r="C97" s="21"/>
      <c r="D97" s="77"/>
      <c r="E97" s="78"/>
      <c r="F97" s="79"/>
      <c r="G97" s="79"/>
      <c r="H97" s="79"/>
      <c r="I97" s="79"/>
      <c r="J97" s="79"/>
    </row>
    <row r="98" spans="1:10" x14ac:dyDescent="0.2">
      <c r="A98" s="75"/>
      <c r="B98" s="76"/>
      <c r="C98" s="21"/>
      <c r="D98" s="77"/>
      <c r="E98" s="78"/>
      <c r="F98" s="79"/>
      <c r="G98" s="79"/>
      <c r="H98" s="79"/>
      <c r="I98" s="79"/>
      <c r="J98" s="79"/>
    </row>
    <row r="99" spans="1:10" x14ac:dyDescent="0.2">
      <c r="A99" s="75"/>
      <c r="B99" s="76"/>
      <c r="C99" s="21"/>
      <c r="D99" s="77"/>
      <c r="E99" s="78"/>
      <c r="F99" s="79"/>
      <c r="G99" s="79"/>
      <c r="H99" s="79"/>
      <c r="I99" s="79"/>
      <c r="J99" s="79"/>
    </row>
  </sheetData>
  <protectedRanges>
    <protectedRange sqref="E24 C72:C74" name="price"/>
    <protectedRange sqref="C25:C71" name="price_2"/>
  </protectedRanges>
  <mergeCells count="2">
    <mergeCell ref="I88:I90"/>
    <mergeCell ref="J88:J9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D6BF6B8D94C48B4FB26593ECA8BB9" ma:contentTypeVersion="1" ma:contentTypeDescription="Create a new document." ma:contentTypeScope="" ma:versionID="edc2a7420517324b358034d3f9d74285">
  <xsd:schema xmlns:xsd="http://www.w3.org/2001/XMLSchema" xmlns:xs="http://www.w3.org/2001/XMLSchema" xmlns:p="http://schemas.microsoft.com/office/2006/metadata/properties" xmlns:ns2="d529ab20-75f5-4922-aa2a-4cdfb8d5d00e" targetNamespace="http://schemas.microsoft.com/office/2006/metadata/properties" ma:root="true" ma:fieldsID="03978b9b6da1f08c7923c6d379004c25" ns2:_="">
    <xsd:import namespace="d529ab20-75f5-4922-aa2a-4cdfb8d5d00e"/>
    <xsd:element name="properties">
      <xsd:complexType>
        <xsd:sequence>
          <xsd:element name="documentManagement">
            <xsd:complexType>
              <xsd:all>
                <xsd:element ref="ns2:General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9ab20-75f5-4922-aa2a-4cdfb8d5d00e" elementFormDefault="qualified">
    <xsd:import namespace="http://schemas.microsoft.com/office/2006/documentManagement/types"/>
    <xsd:import namespace="http://schemas.microsoft.com/office/infopath/2007/PartnerControls"/>
    <xsd:element name="General_x0020_Comments" ma:index="8" nillable="true" ma:displayName="General Comments" ma:internalName="General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neral_x0020_Comments xmlns="d529ab20-75f5-4922-aa2a-4cdfb8d5d00e" xsi:nil="true"/>
  </documentManagement>
</p:properties>
</file>

<file path=customXml/itemProps1.xml><?xml version="1.0" encoding="utf-8"?>
<ds:datastoreItem xmlns:ds="http://schemas.openxmlformats.org/officeDocument/2006/customXml" ds:itemID="{452C4A15-E502-44B3-951A-8677EB955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9ab20-75f5-4922-aa2a-4cdfb8d5d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6C82F0-FDD3-4BD3-AE85-D22233458A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28A5E9-EAD1-43BA-9EAC-BC2024AD1CCC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529ab20-75f5-4922-aa2a-4cdfb8d5d00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</vt:lpstr>
      <vt:lpstr>SDP SC</vt:lpstr>
      <vt:lpstr>Price Sheet SC</vt:lpstr>
    </vt:vector>
  </TitlesOfParts>
  <Company>Dept. of Veterans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Bryon A.</dc:creator>
  <cp:lastModifiedBy>Department of Veterans Affairs</cp:lastModifiedBy>
  <dcterms:created xsi:type="dcterms:W3CDTF">2015-03-12T03:33:17Z</dcterms:created>
  <dcterms:modified xsi:type="dcterms:W3CDTF">2017-08-29T19:37:51Z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0x0101008D9D6BF6B8D94C48B4FB26593ECA8BB9</vt:lpwstr>
  </property>
</Properties>
</file>