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workbookProtection workbookPassword="8241" lockStructure="1"/>
  <bookViews>
    <workbookView xWindow="-285" yWindow="-165" windowWidth="12345" windowHeight="11640" tabRatio="899" activeTab="5"/>
  </bookViews>
  <sheets>
    <sheet name="TICS " sheetId="67" r:id="rId1"/>
    <sheet name="Impact" sheetId="28" state="hidden" r:id="rId2"/>
    <sheet name="Class" sheetId="18" state="hidden" r:id="rId3"/>
    <sheet name="Code" sheetId="31" state="hidden" r:id="rId4"/>
    <sheet name="INPUT PROJECT INFO" sheetId="137" r:id="rId5"/>
    <sheet name="INSTRUCTIONS" sheetId="135" r:id="rId6"/>
    <sheet name="SHELL-TI DEFINITIONS" sheetId="136" r:id="rId7"/>
    <sheet name="COST SUMMARY" sheetId="130" r:id="rId8"/>
    <sheet name="A&amp;E DESIGN" sheetId="126" r:id="rId9"/>
    <sheet name="Div 1 - GENERAL REQUIREMENTS" sheetId="127" r:id="rId10"/>
    <sheet name="Div 2 - SITE WORK AND DEMO" sheetId="128" r:id="rId11"/>
    <sheet name="Div 3 - CONCRETE" sheetId="129" r:id="rId12"/>
    <sheet name="Div 4 - MASONRY" sheetId="104" r:id="rId13"/>
    <sheet name="Div 5 - METAL" sheetId="105" r:id="rId14"/>
    <sheet name="Div 6 - WOOD &amp; PLASTICS" sheetId="106" r:id="rId15"/>
    <sheet name="Div 7 - THERMAL &amp; MOISTURE" sheetId="107" r:id="rId16"/>
    <sheet name="Div 8 - DOORS &amp; WINDOWS" sheetId="109" r:id="rId17"/>
    <sheet name="Div 9 - FINISHES" sheetId="110" r:id="rId18"/>
    <sheet name="Div 10 - SPECIALTIES" sheetId="111" r:id="rId19"/>
    <sheet name="Div 11 - EQUIPMENT" sheetId="112" r:id="rId20"/>
    <sheet name="Div 12 - FURNISHINGS &amp; EQUIP" sheetId="113" r:id="rId21"/>
    <sheet name="Div 13 - SPECIAL CONSTRUCTION" sheetId="116" r:id="rId22"/>
    <sheet name="Div 15 - GEN CONSTRUCTION" sheetId="117" r:id="rId23"/>
    <sheet name="Div 21 - FIRE SUPPRESSION" sheetId="118" r:id="rId24"/>
    <sheet name="Div 22 - PLUMBING" sheetId="119" r:id="rId25"/>
    <sheet name="Div 23 - HVAC" sheetId="120" r:id="rId26"/>
    <sheet name="Div 26.1 - ELECTRICAL" sheetId="121" r:id="rId27"/>
    <sheet name="Div 26.2 - LIGHTING" sheetId="122" r:id="rId28"/>
    <sheet name="Div 27 - COMMUNICATIONS" sheetId="123" r:id="rId29"/>
    <sheet name="Div 28.1 - ELECTRIC, SAFETY" sheetId="124" r:id="rId30"/>
    <sheet name="Div 28.2 - SECURITY" sheetId="139" r:id="rId31"/>
    <sheet name="Div 32 - EXTERIOR" sheetId="125" r:id="rId32"/>
  </sheets>
  <externalReferences>
    <externalReference r:id="rId33"/>
  </externalReferences>
  <definedNames>
    <definedName name="_est1">'[1]RWA COST BREAKOUT'!$E$11</definedName>
    <definedName name="Agency">#REF!</definedName>
    <definedName name="Agency_Name">#REF!</definedName>
    <definedName name="Bureau_Code">#REF!</definedName>
    <definedName name="EST">#REF!</definedName>
    <definedName name="_xlnm.Print_Area" localSheetId="8">'A&amp;E DESIGN'!$A$1:$I$35</definedName>
    <definedName name="_xlnm.Print_Area" localSheetId="7">'COST SUMMARY'!$A$1:$E$28</definedName>
    <definedName name="_xlnm.Print_Area" localSheetId="9">'Div 1 - GENERAL REQUIREMENTS'!$A$1:$I$35</definedName>
    <definedName name="_xlnm.Print_Area" localSheetId="18">'Div 10 - SPECIALTIES'!$A$1:$I$35</definedName>
    <definedName name="_xlnm.Print_Area" localSheetId="19">'Div 11 - EQUIPMENT'!$A$1:$I$35</definedName>
    <definedName name="_xlnm.Print_Area" localSheetId="20">'Div 12 - FURNISHINGS &amp; EQUIP'!$A$1:$I$35</definedName>
    <definedName name="_xlnm.Print_Area" localSheetId="21">'Div 13 - SPECIAL CONSTRUCTION'!$A$1:$I$35</definedName>
    <definedName name="_xlnm.Print_Area" localSheetId="22">'Div 15 - GEN CONSTRUCTION'!$A$1:$I$35</definedName>
    <definedName name="_xlnm.Print_Area" localSheetId="10">'Div 2 - SITE WORK AND DEMO'!$A$1:$I$35</definedName>
    <definedName name="_xlnm.Print_Area" localSheetId="23">'Div 21 - FIRE SUPPRESSION'!$A$1:$I$35</definedName>
    <definedName name="_xlnm.Print_Area" localSheetId="24">'Div 22 - PLUMBING'!$A$1:$I$35</definedName>
    <definedName name="_xlnm.Print_Area" localSheetId="25">'Div 23 - HVAC'!$A$1:$I$35</definedName>
    <definedName name="_xlnm.Print_Area" localSheetId="26">'Div 26.1 - ELECTRICAL'!$A$1:$I$35</definedName>
    <definedName name="_xlnm.Print_Area" localSheetId="27">'Div 26.2 - LIGHTING'!$A$1:$J$35</definedName>
    <definedName name="_xlnm.Print_Area" localSheetId="28">'Div 27 - COMMUNICATIONS'!$A$1:$I$35</definedName>
    <definedName name="_xlnm.Print_Area" localSheetId="29">'Div 28.1 - ELECTRIC, SAFETY'!$A$1:$I$35</definedName>
    <definedName name="_xlnm.Print_Area" localSheetId="30">'Div 28.2 - SECURITY'!$A$1:$I$35</definedName>
    <definedName name="_xlnm.Print_Area" localSheetId="11">'Div 3 - CONCRETE'!$A$1:$I$35</definedName>
    <definedName name="_xlnm.Print_Area" localSheetId="31">'Div 32 - EXTERIOR'!$A$1:$I$35</definedName>
    <definedName name="_xlnm.Print_Area" localSheetId="12">'Div 4 - MASONRY'!$A$1:$I$35</definedName>
    <definedName name="_xlnm.Print_Area" localSheetId="13">'Div 5 - METAL'!$A$1:$I$35</definedName>
    <definedName name="_xlnm.Print_Area" localSheetId="14">'Div 6 - WOOD &amp; PLASTICS'!$A$1:$I$35</definedName>
    <definedName name="_xlnm.Print_Area" localSheetId="15">'Div 7 - THERMAL &amp; MOISTURE'!$A$1:$I$35</definedName>
    <definedName name="_xlnm.Print_Area" localSheetId="16">'Div 8 - DOORS &amp; WINDOWS'!$A$1:$I$35</definedName>
    <definedName name="_xlnm.Print_Area" localSheetId="17">'Div 9 - FINISHES'!$A$1:$I$35</definedName>
    <definedName name="_xlnm.Print_Area" localSheetId="1">Impact!$A$1:$C$62</definedName>
    <definedName name="_xlnm.Print_Area" localSheetId="4">'INPUT PROJECT INFO'!$A$1:$J$41</definedName>
    <definedName name="_xlnm.Print_Area" localSheetId="5">INSTRUCTIONS!$A$1:$I$58</definedName>
    <definedName name="_xlnm.Print_Area" localSheetId="0">'TICS '!$A$1:$J$46</definedName>
    <definedName name="TOTAL_RWA_COST">#REF!</definedName>
  </definedNames>
  <calcPr calcId="145621"/>
</workbook>
</file>

<file path=xl/calcChain.xml><?xml version="1.0" encoding="utf-8"?>
<calcChain xmlns="http://schemas.openxmlformats.org/spreadsheetml/2006/main">
  <c r="I54" i="135" l="1"/>
  <c r="F54" i="135"/>
  <c r="I53" i="135"/>
  <c r="F53" i="135"/>
  <c r="F55" i="135"/>
  <c r="I52" i="135"/>
  <c r="I55" i="135" s="1"/>
  <c r="F52" i="135"/>
  <c r="I48" i="135"/>
  <c r="F48" i="135"/>
  <c r="I47" i="135"/>
  <c r="F47" i="135"/>
  <c r="F49" i="135" s="1"/>
  <c r="I50" i="135" s="1"/>
  <c r="I46" i="135"/>
  <c r="I49" i="135" s="1"/>
  <c r="F46" i="135"/>
  <c r="C38" i="67"/>
  <c r="E2" i="137"/>
  <c r="E3" i="137"/>
  <c r="C32" i="67"/>
  <c r="E1" i="137"/>
  <c r="C6" i="67"/>
  <c r="E6" i="67"/>
  <c r="D32" i="137"/>
  <c r="E35" i="67"/>
  <c r="C32" i="137"/>
  <c r="D35" i="67" s="1"/>
  <c r="I33" i="139"/>
  <c r="F33" i="139"/>
  <c r="I32" i="139"/>
  <c r="F32" i="139"/>
  <c r="I31" i="139"/>
  <c r="F31" i="139"/>
  <c r="I30" i="139"/>
  <c r="F30" i="139"/>
  <c r="I29" i="139"/>
  <c r="F29" i="139"/>
  <c r="I28" i="139"/>
  <c r="F28" i="139"/>
  <c r="I27" i="139"/>
  <c r="F27" i="139"/>
  <c r="I26" i="139"/>
  <c r="F26" i="139"/>
  <c r="I25" i="139"/>
  <c r="F25" i="139"/>
  <c r="I24" i="139"/>
  <c r="F24" i="139"/>
  <c r="I23" i="139"/>
  <c r="F23" i="139"/>
  <c r="I22" i="139"/>
  <c r="I34" i="139" s="1"/>
  <c r="F22" i="139"/>
  <c r="F34" i="139" s="1"/>
  <c r="H24" i="130" s="1"/>
  <c r="I21" i="139"/>
  <c r="F21" i="139"/>
  <c r="I18" i="139"/>
  <c r="F18" i="139"/>
  <c r="I17" i="139"/>
  <c r="F17" i="139"/>
  <c r="I16" i="139"/>
  <c r="F16" i="139"/>
  <c r="I15" i="139"/>
  <c r="F15" i="139"/>
  <c r="I14" i="139"/>
  <c r="F14" i="139"/>
  <c r="I13" i="139"/>
  <c r="F13" i="139"/>
  <c r="I12" i="139"/>
  <c r="F12" i="139"/>
  <c r="I11" i="139"/>
  <c r="F11" i="139"/>
  <c r="I10" i="139"/>
  <c r="F10" i="139"/>
  <c r="I9" i="139"/>
  <c r="I19" i="139" s="1"/>
  <c r="F9" i="139"/>
  <c r="F19" i="139" s="1"/>
  <c r="G24" i="130" s="1"/>
  <c r="I8" i="139"/>
  <c r="F8" i="139"/>
  <c r="I7" i="139"/>
  <c r="F7" i="139"/>
  <c r="I6" i="139"/>
  <c r="F6" i="139"/>
  <c r="I33" i="126"/>
  <c r="F33" i="126"/>
  <c r="I32" i="126"/>
  <c r="F32" i="126"/>
  <c r="I31" i="126"/>
  <c r="F31" i="126"/>
  <c r="I30" i="126"/>
  <c r="F30" i="126"/>
  <c r="I29" i="126"/>
  <c r="F29" i="126"/>
  <c r="I28" i="126"/>
  <c r="F28" i="126"/>
  <c r="I27" i="126"/>
  <c r="F27" i="126"/>
  <c r="I26" i="126"/>
  <c r="F26" i="126"/>
  <c r="I25" i="126"/>
  <c r="F25" i="126"/>
  <c r="I24" i="126"/>
  <c r="F24" i="126"/>
  <c r="I23" i="126"/>
  <c r="F23" i="126"/>
  <c r="I22" i="126"/>
  <c r="I34" i="126" s="1"/>
  <c r="F22" i="126"/>
  <c r="I18" i="126"/>
  <c r="F18" i="126"/>
  <c r="I17" i="126"/>
  <c r="F17" i="126"/>
  <c r="I16" i="126"/>
  <c r="F16" i="126"/>
  <c r="I15" i="126"/>
  <c r="F15" i="126"/>
  <c r="I14" i="126"/>
  <c r="F14" i="126"/>
  <c r="I13" i="126"/>
  <c r="F13" i="126"/>
  <c r="I12" i="126"/>
  <c r="F12" i="126"/>
  <c r="I11" i="126"/>
  <c r="F11" i="126"/>
  <c r="I10" i="126"/>
  <c r="F10" i="126"/>
  <c r="I9" i="126"/>
  <c r="F9" i="126"/>
  <c r="I8" i="126"/>
  <c r="F8" i="126"/>
  <c r="I7" i="126"/>
  <c r="I19" i="126" s="1"/>
  <c r="I20" i="126" s="1"/>
  <c r="D34" i="67" s="1"/>
  <c r="F7" i="126"/>
  <c r="F19" i="126" s="1"/>
  <c r="I6" i="126"/>
  <c r="F6" i="126"/>
  <c r="I21" i="126"/>
  <c r="F21" i="126"/>
  <c r="F34" i="126"/>
  <c r="C36" i="67"/>
  <c r="C3" i="67"/>
  <c r="C2" i="67"/>
  <c r="C4" i="67"/>
  <c r="A4" i="67"/>
  <c r="H2" i="124" s="1"/>
  <c r="E2" i="67"/>
  <c r="E3" i="67"/>
  <c r="I22" i="129"/>
  <c r="F6" i="125"/>
  <c r="I6" i="125"/>
  <c r="F7" i="125"/>
  <c r="I7" i="125"/>
  <c r="F8" i="125"/>
  <c r="I8" i="125"/>
  <c r="F9" i="125"/>
  <c r="I9" i="125"/>
  <c r="F10" i="125"/>
  <c r="I10" i="125"/>
  <c r="F11" i="125"/>
  <c r="I11" i="125"/>
  <c r="F12" i="125"/>
  <c r="I12" i="125"/>
  <c r="F13" i="125"/>
  <c r="I13" i="125"/>
  <c r="F14" i="125"/>
  <c r="I14" i="125"/>
  <c r="F15" i="125"/>
  <c r="I15" i="125"/>
  <c r="F16" i="125"/>
  <c r="I16" i="125"/>
  <c r="F17" i="125"/>
  <c r="I17" i="125"/>
  <c r="F18" i="125"/>
  <c r="I18" i="125"/>
  <c r="F19" i="125"/>
  <c r="G25" i="130" s="1"/>
  <c r="I19" i="125"/>
  <c r="I20" i="125" s="1"/>
  <c r="E25" i="130" s="1"/>
  <c r="D30" i="67" s="1"/>
  <c r="F21" i="125"/>
  <c r="I21" i="125"/>
  <c r="I34" i="125" s="1"/>
  <c r="F22" i="125"/>
  <c r="I22" i="125"/>
  <c r="F23" i="125"/>
  <c r="F34" i="125" s="1"/>
  <c r="H25" i="130" s="1"/>
  <c r="I23" i="125"/>
  <c r="F24" i="125"/>
  <c r="I24" i="125"/>
  <c r="F25" i="125"/>
  <c r="I25" i="125"/>
  <c r="F26" i="125"/>
  <c r="I26" i="125"/>
  <c r="F27" i="125"/>
  <c r="I27" i="125"/>
  <c r="F28" i="125"/>
  <c r="I28" i="125"/>
  <c r="F29" i="125"/>
  <c r="I29" i="125"/>
  <c r="F30" i="125"/>
  <c r="I30" i="125"/>
  <c r="F31" i="125"/>
  <c r="I31" i="125"/>
  <c r="F32" i="125"/>
  <c r="I32" i="125"/>
  <c r="F33" i="125"/>
  <c r="I33" i="125"/>
  <c r="F6" i="124"/>
  <c r="F19" i="124" s="1"/>
  <c r="G23" i="130" s="1"/>
  <c r="I6" i="124"/>
  <c r="F7" i="124"/>
  <c r="I7" i="124"/>
  <c r="F8" i="124"/>
  <c r="I8" i="124"/>
  <c r="F9" i="124"/>
  <c r="I9" i="124"/>
  <c r="F10" i="124"/>
  <c r="I10" i="124"/>
  <c r="F11" i="124"/>
  <c r="I11" i="124"/>
  <c r="F12" i="124"/>
  <c r="I12" i="124"/>
  <c r="F13" i="124"/>
  <c r="I13" i="124"/>
  <c r="F14" i="124"/>
  <c r="I14" i="124"/>
  <c r="F15" i="124"/>
  <c r="I15" i="124"/>
  <c r="F16" i="124"/>
  <c r="I16" i="124"/>
  <c r="F17" i="124"/>
  <c r="I17" i="124"/>
  <c r="F18" i="124"/>
  <c r="I18" i="124"/>
  <c r="F21" i="124"/>
  <c r="I21" i="124"/>
  <c r="F22" i="124"/>
  <c r="I22" i="124"/>
  <c r="F23" i="124"/>
  <c r="I23" i="124"/>
  <c r="F24" i="124"/>
  <c r="I24" i="124"/>
  <c r="F25" i="124"/>
  <c r="I25" i="124"/>
  <c r="F26" i="124"/>
  <c r="I26" i="124"/>
  <c r="F27" i="124"/>
  <c r="I27" i="124"/>
  <c r="F28" i="124"/>
  <c r="I28" i="124"/>
  <c r="F29" i="124"/>
  <c r="I29" i="124"/>
  <c r="F30" i="124"/>
  <c r="I30" i="124"/>
  <c r="F31" i="124"/>
  <c r="I31" i="124"/>
  <c r="F32" i="124"/>
  <c r="I32" i="124"/>
  <c r="F33" i="124"/>
  <c r="I33" i="124"/>
  <c r="I34" i="124"/>
  <c r="F6" i="123"/>
  <c r="I6" i="123"/>
  <c r="F7" i="123"/>
  <c r="I7" i="123"/>
  <c r="F8" i="123"/>
  <c r="I8" i="123"/>
  <c r="I19" i="123" s="1"/>
  <c r="I20" i="123" s="1"/>
  <c r="E22" i="130" s="1"/>
  <c r="D27" i="67" s="1"/>
  <c r="F9" i="123"/>
  <c r="F19" i="123" s="1"/>
  <c r="G22" i="130" s="1"/>
  <c r="I9" i="123"/>
  <c r="F10" i="123"/>
  <c r="I10" i="123"/>
  <c r="F11" i="123"/>
  <c r="I11" i="123"/>
  <c r="F12" i="123"/>
  <c r="I12" i="123"/>
  <c r="F13" i="123"/>
  <c r="I13" i="123"/>
  <c r="F14" i="123"/>
  <c r="I14" i="123"/>
  <c r="F15" i="123"/>
  <c r="I15" i="123"/>
  <c r="F16" i="123"/>
  <c r="I16" i="123"/>
  <c r="F17" i="123"/>
  <c r="I17" i="123"/>
  <c r="F18" i="123"/>
  <c r="I18" i="123"/>
  <c r="F21" i="123"/>
  <c r="I21" i="123"/>
  <c r="I34" i="123" s="1"/>
  <c r="F22" i="123"/>
  <c r="I22" i="123"/>
  <c r="F23" i="123"/>
  <c r="I23" i="123"/>
  <c r="F24" i="123"/>
  <c r="I24" i="123"/>
  <c r="F25" i="123"/>
  <c r="I25" i="123"/>
  <c r="F26" i="123"/>
  <c r="I26" i="123"/>
  <c r="F27" i="123"/>
  <c r="I27" i="123"/>
  <c r="F28" i="123"/>
  <c r="I28" i="123"/>
  <c r="F29" i="123"/>
  <c r="I29" i="123"/>
  <c r="F30" i="123"/>
  <c r="I30" i="123"/>
  <c r="F31" i="123"/>
  <c r="I31" i="123"/>
  <c r="F32" i="123"/>
  <c r="I32" i="123"/>
  <c r="F33" i="123"/>
  <c r="I33" i="123"/>
  <c r="F34" i="123"/>
  <c r="H22" i="130" s="1"/>
  <c r="G6" i="122"/>
  <c r="G19" i="122" s="1"/>
  <c r="G21" i="130" s="1"/>
  <c r="J6" i="122"/>
  <c r="G7" i="122"/>
  <c r="J7" i="122"/>
  <c r="G8" i="122"/>
  <c r="J8" i="122"/>
  <c r="G9" i="122"/>
  <c r="J9" i="122"/>
  <c r="G10" i="122"/>
  <c r="J10" i="122"/>
  <c r="G11" i="122"/>
  <c r="J11" i="122"/>
  <c r="G12" i="122"/>
  <c r="J12" i="122"/>
  <c r="G13" i="122"/>
  <c r="J13" i="122"/>
  <c r="G14" i="122"/>
  <c r="J14" i="122"/>
  <c r="G15" i="122"/>
  <c r="J15" i="122"/>
  <c r="G16" i="122"/>
  <c r="J16" i="122"/>
  <c r="G17" i="122"/>
  <c r="J17" i="122"/>
  <c r="G18" i="122"/>
  <c r="J18" i="122"/>
  <c r="G21" i="122"/>
  <c r="J21" i="122"/>
  <c r="G22" i="122"/>
  <c r="J22" i="122"/>
  <c r="G23" i="122"/>
  <c r="J23" i="122"/>
  <c r="G24" i="122"/>
  <c r="J24" i="122"/>
  <c r="J34" i="122" s="1"/>
  <c r="G25" i="122"/>
  <c r="J25" i="122"/>
  <c r="G26" i="122"/>
  <c r="J26" i="122"/>
  <c r="G27" i="122"/>
  <c r="J27" i="122"/>
  <c r="G28" i="122"/>
  <c r="J28" i="122"/>
  <c r="G29" i="122"/>
  <c r="J29" i="122"/>
  <c r="G30" i="122"/>
  <c r="J30" i="122"/>
  <c r="G31" i="122"/>
  <c r="J31" i="122"/>
  <c r="G32" i="122"/>
  <c r="J32" i="122"/>
  <c r="G33" i="122"/>
  <c r="J33" i="122"/>
  <c r="F6" i="121"/>
  <c r="I6" i="121"/>
  <c r="F7" i="121"/>
  <c r="I7" i="121"/>
  <c r="F8" i="121"/>
  <c r="I8" i="121"/>
  <c r="F9" i="121"/>
  <c r="I9" i="121"/>
  <c r="F10" i="121"/>
  <c r="I10" i="121"/>
  <c r="F11" i="121"/>
  <c r="I11" i="121"/>
  <c r="F12" i="121"/>
  <c r="I12" i="121"/>
  <c r="F13" i="121"/>
  <c r="I13" i="121"/>
  <c r="F14" i="121"/>
  <c r="I14" i="121"/>
  <c r="F15" i="121"/>
  <c r="I15" i="121"/>
  <c r="F16" i="121"/>
  <c r="I16" i="121"/>
  <c r="F17" i="121"/>
  <c r="I17" i="121"/>
  <c r="F18" i="121"/>
  <c r="I18" i="121"/>
  <c r="F19" i="121"/>
  <c r="G20" i="130" s="1"/>
  <c r="I19" i="121"/>
  <c r="I20" i="121" s="1"/>
  <c r="E20" i="130" s="1"/>
  <c r="D25" i="67" s="1"/>
  <c r="F21" i="121"/>
  <c r="I21" i="121"/>
  <c r="I34" i="121" s="1"/>
  <c r="F22" i="121"/>
  <c r="I22" i="121"/>
  <c r="F23" i="121"/>
  <c r="F34" i="121" s="1"/>
  <c r="H20" i="130" s="1"/>
  <c r="I23" i="121"/>
  <c r="F24" i="121"/>
  <c r="I24" i="121"/>
  <c r="F25" i="121"/>
  <c r="I25" i="121"/>
  <c r="F26" i="121"/>
  <c r="I26" i="121"/>
  <c r="F27" i="121"/>
  <c r="I27" i="121"/>
  <c r="F28" i="121"/>
  <c r="I28" i="121"/>
  <c r="F29" i="121"/>
  <c r="I29" i="121"/>
  <c r="F30" i="121"/>
  <c r="I30" i="121"/>
  <c r="F31" i="121"/>
  <c r="I31" i="121"/>
  <c r="F32" i="121"/>
  <c r="I32" i="121"/>
  <c r="F33" i="121"/>
  <c r="I33" i="121"/>
  <c r="F6" i="120"/>
  <c r="F19" i="120" s="1"/>
  <c r="G19" i="130" s="1"/>
  <c r="I6" i="120"/>
  <c r="F7" i="120"/>
  <c r="I7" i="120"/>
  <c r="F8" i="120"/>
  <c r="I8" i="120"/>
  <c r="F9" i="120"/>
  <c r="I9" i="120"/>
  <c r="F10" i="120"/>
  <c r="I10" i="120"/>
  <c r="F11" i="120"/>
  <c r="I11" i="120"/>
  <c r="F12" i="120"/>
  <c r="I12" i="120"/>
  <c r="F13" i="120"/>
  <c r="I13" i="120"/>
  <c r="F14" i="120"/>
  <c r="I14" i="120"/>
  <c r="F15" i="120"/>
  <c r="I15" i="120"/>
  <c r="F16" i="120"/>
  <c r="I16" i="120"/>
  <c r="F17" i="120"/>
  <c r="I17" i="120"/>
  <c r="F18" i="120"/>
  <c r="I18" i="120"/>
  <c r="F21" i="120"/>
  <c r="I21" i="120"/>
  <c r="F22" i="120"/>
  <c r="I22" i="120"/>
  <c r="F23" i="120"/>
  <c r="I23" i="120"/>
  <c r="F24" i="120"/>
  <c r="I24" i="120"/>
  <c r="F25" i="120"/>
  <c r="I25" i="120"/>
  <c r="F26" i="120"/>
  <c r="I26" i="120"/>
  <c r="F27" i="120"/>
  <c r="I27" i="120"/>
  <c r="F28" i="120"/>
  <c r="I28" i="120"/>
  <c r="F29" i="120"/>
  <c r="I29" i="120"/>
  <c r="F30" i="120"/>
  <c r="I30" i="120"/>
  <c r="F31" i="120"/>
  <c r="I31" i="120"/>
  <c r="F32" i="120"/>
  <c r="I32" i="120"/>
  <c r="F33" i="120"/>
  <c r="I33" i="120"/>
  <c r="I34" i="120"/>
  <c r="F6" i="119"/>
  <c r="I6" i="119"/>
  <c r="F7" i="119"/>
  <c r="I7" i="119"/>
  <c r="F8" i="119"/>
  <c r="I8" i="119"/>
  <c r="I19" i="119" s="1"/>
  <c r="I20" i="119" s="1"/>
  <c r="E18" i="130" s="1"/>
  <c r="D23" i="67" s="1"/>
  <c r="F9" i="119"/>
  <c r="F19" i="119" s="1"/>
  <c r="G18" i="130" s="1"/>
  <c r="I9" i="119"/>
  <c r="F10" i="119"/>
  <c r="I10" i="119"/>
  <c r="F11" i="119"/>
  <c r="I11" i="119"/>
  <c r="F12" i="119"/>
  <c r="I12" i="119"/>
  <c r="F13" i="119"/>
  <c r="I13" i="119"/>
  <c r="F14" i="119"/>
  <c r="I14" i="119"/>
  <c r="F15" i="119"/>
  <c r="I15" i="119"/>
  <c r="F16" i="119"/>
  <c r="I16" i="119"/>
  <c r="F17" i="119"/>
  <c r="I17" i="119"/>
  <c r="F18" i="119"/>
  <c r="I18" i="119"/>
  <c r="F21" i="119"/>
  <c r="I21" i="119"/>
  <c r="I34" i="119" s="1"/>
  <c r="F22" i="119"/>
  <c r="I22" i="119"/>
  <c r="F23" i="119"/>
  <c r="I23" i="119"/>
  <c r="F24" i="119"/>
  <c r="I24" i="119"/>
  <c r="F25" i="119"/>
  <c r="I25" i="119"/>
  <c r="F26" i="119"/>
  <c r="I26" i="119"/>
  <c r="F27" i="119"/>
  <c r="I27" i="119"/>
  <c r="F28" i="119"/>
  <c r="I28" i="119"/>
  <c r="F29" i="119"/>
  <c r="I29" i="119"/>
  <c r="F30" i="119"/>
  <c r="I30" i="119"/>
  <c r="F31" i="119"/>
  <c r="I31" i="119"/>
  <c r="F32" i="119"/>
  <c r="I32" i="119"/>
  <c r="F33" i="119"/>
  <c r="I33" i="119"/>
  <c r="F34" i="119"/>
  <c r="H18" i="130" s="1"/>
  <c r="F6" i="118"/>
  <c r="F19" i="118" s="1"/>
  <c r="G17" i="130" s="1"/>
  <c r="I6" i="118"/>
  <c r="F7" i="118"/>
  <c r="I7" i="118"/>
  <c r="F8" i="118"/>
  <c r="I8" i="118"/>
  <c r="F9" i="118"/>
  <c r="I9" i="118"/>
  <c r="F10" i="118"/>
  <c r="I10" i="118"/>
  <c r="F11" i="118"/>
  <c r="I11" i="118"/>
  <c r="F12" i="118"/>
  <c r="I12" i="118"/>
  <c r="F13" i="118"/>
  <c r="I13" i="118"/>
  <c r="F14" i="118"/>
  <c r="I14" i="118"/>
  <c r="F15" i="118"/>
  <c r="I15" i="118"/>
  <c r="F16" i="118"/>
  <c r="I16" i="118"/>
  <c r="F17" i="118"/>
  <c r="I17" i="118"/>
  <c r="F18" i="118"/>
  <c r="I18" i="118"/>
  <c r="F21" i="118"/>
  <c r="I21" i="118"/>
  <c r="F22" i="118"/>
  <c r="I22" i="118"/>
  <c r="F23" i="118"/>
  <c r="I23" i="118"/>
  <c r="F24" i="118"/>
  <c r="I24" i="118"/>
  <c r="I34" i="118" s="1"/>
  <c r="F25" i="118"/>
  <c r="I25" i="118"/>
  <c r="F26" i="118"/>
  <c r="I26" i="118"/>
  <c r="F27" i="118"/>
  <c r="I27" i="118"/>
  <c r="F28" i="118"/>
  <c r="I28" i="118"/>
  <c r="F29" i="118"/>
  <c r="I29" i="118"/>
  <c r="F30" i="118"/>
  <c r="I30" i="118"/>
  <c r="F31" i="118"/>
  <c r="I31" i="118"/>
  <c r="F32" i="118"/>
  <c r="I32" i="118"/>
  <c r="F33" i="118"/>
  <c r="I33" i="118"/>
  <c r="F6" i="117"/>
  <c r="I6" i="117"/>
  <c r="F7" i="117"/>
  <c r="I7" i="117"/>
  <c r="F8" i="117"/>
  <c r="I8" i="117"/>
  <c r="F9" i="117"/>
  <c r="I9" i="117"/>
  <c r="F10" i="117"/>
  <c r="I10" i="117"/>
  <c r="F11" i="117"/>
  <c r="I11" i="117"/>
  <c r="F12" i="117"/>
  <c r="I12" i="117"/>
  <c r="F13" i="117"/>
  <c r="I13" i="117"/>
  <c r="F14" i="117"/>
  <c r="I14" i="117"/>
  <c r="F15" i="117"/>
  <c r="I15" i="117"/>
  <c r="F16" i="117"/>
  <c r="I16" i="117"/>
  <c r="F17" i="117"/>
  <c r="I17" i="117"/>
  <c r="F18" i="117"/>
  <c r="I18" i="117"/>
  <c r="F19" i="117"/>
  <c r="G16" i="130" s="1"/>
  <c r="I19" i="117"/>
  <c r="I20" i="117" s="1"/>
  <c r="E16" i="130" s="1"/>
  <c r="D21" i="67" s="1"/>
  <c r="F21" i="117"/>
  <c r="I21" i="117"/>
  <c r="I34" i="117" s="1"/>
  <c r="F22" i="117"/>
  <c r="I22" i="117"/>
  <c r="F23" i="117"/>
  <c r="I23" i="117"/>
  <c r="F24" i="117"/>
  <c r="I24" i="117"/>
  <c r="F25" i="117"/>
  <c r="I25" i="117"/>
  <c r="F26" i="117"/>
  <c r="I26" i="117"/>
  <c r="F27" i="117"/>
  <c r="I27" i="117"/>
  <c r="F28" i="117"/>
  <c r="I28" i="117"/>
  <c r="F29" i="117"/>
  <c r="I29" i="117"/>
  <c r="F30" i="117"/>
  <c r="I30" i="117"/>
  <c r="F31" i="117"/>
  <c r="I31" i="117"/>
  <c r="F32" i="117"/>
  <c r="I32" i="117"/>
  <c r="F33" i="117"/>
  <c r="I33" i="117"/>
  <c r="F6" i="116"/>
  <c r="F19" i="116" s="1"/>
  <c r="G15" i="130" s="1"/>
  <c r="I6" i="116"/>
  <c r="F7" i="116"/>
  <c r="I7" i="116"/>
  <c r="F8" i="116"/>
  <c r="I8" i="116"/>
  <c r="F9" i="116"/>
  <c r="I9" i="116"/>
  <c r="F10" i="116"/>
  <c r="I10" i="116"/>
  <c r="F11" i="116"/>
  <c r="I11" i="116"/>
  <c r="F12" i="116"/>
  <c r="I12" i="116"/>
  <c r="F13" i="116"/>
  <c r="I13" i="116"/>
  <c r="F14" i="116"/>
  <c r="I14" i="116"/>
  <c r="F15" i="116"/>
  <c r="I15" i="116"/>
  <c r="F16" i="116"/>
  <c r="I16" i="116"/>
  <c r="F17" i="116"/>
  <c r="I17" i="116"/>
  <c r="F18" i="116"/>
  <c r="I18" i="116"/>
  <c r="F21" i="116"/>
  <c r="I21" i="116"/>
  <c r="F22" i="116"/>
  <c r="I22" i="116"/>
  <c r="F23" i="116"/>
  <c r="I23" i="116"/>
  <c r="F24" i="116"/>
  <c r="I24" i="116"/>
  <c r="F25" i="116"/>
  <c r="I25" i="116"/>
  <c r="F26" i="116"/>
  <c r="I26" i="116"/>
  <c r="F27" i="116"/>
  <c r="I27" i="116"/>
  <c r="F28" i="116"/>
  <c r="I28" i="116"/>
  <c r="F29" i="116"/>
  <c r="I29" i="116"/>
  <c r="F30" i="116"/>
  <c r="I30" i="116"/>
  <c r="F31" i="116"/>
  <c r="I31" i="116"/>
  <c r="F32" i="116"/>
  <c r="I32" i="116"/>
  <c r="F33" i="116"/>
  <c r="I33" i="116"/>
  <c r="I34" i="116"/>
  <c r="F6" i="113"/>
  <c r="I6" i="113"/>
  <c r="F7" i="113"/>
  <c r="I7" i="113"/>
  <c r="F8" i="113"/>
  <c r="I8" i="113"/>
  <c r="F9" i="113"/>
  <c r="F19" i="113" s="1"/>
  <c r="G14" i="130" s="1"/>
  <c r="I9" i="113"/>
  <c r="F10" i="113"/>
  <c r="I10" i="113"/>
  <c r="F11" i="113"/>
  <c r="I11" i="113"/>
  <c r="F12" i="113"/>
  <c r="I12" i="113"/>
  <c r="F13" i="113"/>
  <c r="I13" i="113"/>
  <c r="F14" i="113"/>
  <c r="I14" i="113"/>
  <c r="F15" i="113"/>
  <c r="I15" i="113"/>
  <c r="F16" i="113"/>
  <c r="I16" i="113"/>
  <c r="F17" i="113"/>
  <c r="I17" i="113"/>
  <c r="F18" i="113"/>
  <c r="I18" i="113"/>
  <c r="F21" i="113"/>
  <c r="I21" i="113"/>
  <c r="I34" i="113" s="1"/>
  <c r="I35" i="113" s="1"/>
  <c r="E19" i="67" s="1"/>
  <c r="F22" i="113"/>
  <c r="I22" i="113"/>
  <c r="F23" i="113"/>
  <c r="I23" i="113"/>
  <c r="F24" i="113"/>
  <c r="I24" i="113"/>
  <c r="F25" i="113"/>
  <c r="I25" i="113"/>
  <c r="F26" i="113"/>
  <c r="I26" i="113"/>
  <c r="F27" i="113"/>
  <c r="I27" i="113"/>
  <c r="F28" i="113"/>
  <c r="I28" i="113"/>
  <c r="F29" i="113"/>
  <c r="I29" i="113"/>
  <c r="F30" i="113"/>
  <c r="I30" i="113"/>
  <c r="F31" i="113"/>
  <c r="I31" i="113"/>
  <c r="F32" i="113"/>
  <c r="I32" i="113"/>
  <c r="F33" i="113"/>
  <c r="I33" i="113"/>
  <c r="F34" i="113"/>
  <c r="H14" i="130" s="1"/>
  <c r="F6" i="112"/>
  <c r="I6" i="112"/>
  <c r="F7" i="112"/>
  <c r="I7" i="112"/>
  <c r="F8" i="112"/>
  <c r="F19" i="112" s="1"/>
  <c r="G13" i="130" s="1"/>
  <c r="I8" i="112"/>
  <c r="F9" i="112"/>
  <c r="I9" i="112"/>
  <c r="F10" i="112"/>
  <c r="I10" i="112"/>
  <c r="F11" i="112"/>
  <c r="I11" i="112"/>
  <c r="F12" i="112"/>
  <c r="I12" i="112"/>
  <c r="F13" i="112"/>
  <c r="I13" i="112"/>
  <c r="F14" i="112"/>
  <c r="I14" i="112"/>
  <c r="F15" i="112"/>
  <c r="I15" i="112"/>
  <c r="F16" i="112"/>
  <c r="I16" i="112"/>
  <c r="F17" i="112"/>
  <c r="I17" i="112"/>
  <c r="F18" i="112"/>
  <c r="I18" i="112"/>
  <c r="F21" i="112"/>
  <c r="I21" i="112"/>
  <c r="F22" i="112"/>
  <c r="I22" i="112"/>
  <c r="F23" i="112"/>
  <c r="I23" i="112"/>
  <c r="F24" i="112"/>
  <c r="I24" i="112"/>
  <c r="I34" i="112" s="1"/>
  <c r="F25" i="112"/>
  <c r="I25" i="112"/>
  <c r="F26" i="112"/>
  <c r="I26" i="112"/>
  <c r="F27" i="112"/>
  <c r="I27" i="112"/>
  <c r="F28" i="112"/>
  <c r="I28" i="112"/>
  <c r="F29" i="112"/>
  <c r="I29" i="112"/>
  <c r="F30" i="112"/>
  <c r="I30" i="112"/>
  <c r="F31" i="112"/>
  <c r="I31" i="112"/>
  <c r="F32" i="112"/>
  <c r="I32" i="112"/>
  <c r="F33" i="112"/>
  <c r="I33" i="112"/>
  <c r="F6" i="111"/>
  <c r="I6" i="111"/>
  <c r="F7" i="111"/>
  <c r="I7" i="111"/>
  <c r="F8" i="111"/>
  <c r="I8" i="111"/>
  <c r="F9" i="111"/>
  <c r="I9" i="111"/>
  <c r="F10" i="111"/>
  <c r="I10" i="111"/>
  <c r="F11" i="111"/>
  <c r="I11" i="111"/>
  <c r="F12" i="111"/>
  <c r="I12" i="111"/>
  <c r="F13" i="111"/>
  <c r="I13" i="111"/>
  <c r="F14" i="111"/>
  <c r="I14" i="111"/>
  <c r="F15" i="111"/>
  <c r="I15" i="111"/>
  <c r="F16" i="111"/>
  <c r="I16" i="111"/>
  <c r="F17" i="111"/>
  <c r="I17" i="111"/>
  <c r="F18" i="111"/>
  <c r="I18" i="111"/>
  <c r="F19" i="111"/>
  <c r="G12" i="130" s="1"/>
  <c r="I19" i="111"/>
  <c r="I20" i="111" s="1"/>
  <c r="E12" i="130" s="1"/>
  <c r="D17" i="67" s="1"/>
  <c r="F21" i="111"/>
  <c r="I21" i="111"/>
  <c r="F22" i="111"/>
  <c r="I22" i="111"/>
  <c r="F23" i="111"/>
  <c r="F34" i="111" s="1"/>
  <c r="H12" i="130" s="1"/>
  <c r="I23" i="111"/>
  <c r="I34" i="111" s="1"/>
  <c r="I35" i="111" s="1"/>
  <c r="E17" i="67" s="1"/>
  <c r="F24" i="111"/>
  <c r="I24" i="111"/>
  <c r="F25" i="111"/>
  <c r="I25" i="111"/>
  <c r="F26" i="111"/>
  <c r="I26" i="111"/>
  <c r="F27" i="111"/>
  <c r="I27" i="111"/>
  <c r="F28" i="111"/>
  <c r="I28" i="111"/>
  <c r="F29" i="111"/>
  <c r="I29" i="111"/>
  <c r="F30" i="111"/>
  <c r="I30" i="111"/>
  <c r="F31" i="111"/>
  <c r="I31" i="111"/>
  <c r="F32" i="111"/>
  <c r="I32" i="111"/>
  <c r="F33" i="111"/>
  <c r="I33" i="111"/>
  <c r="F6" i="110"/>
  <c r="F19" i="110" s="1"/>
  <c r="G11" i="130" s="1"/>
  <c r="I6" i="110"/>
  <c r="F7" i="110"/>
  <c r="I7" i="110"/>
  <c r="F8" i="110"/>
  <c r="I8" i="110"/>
  <c r="F9" i="110"/>
  <c r="I9" i="110"/>
  <c r="F10" i="110"/>
  <c r="I10" i="110"/>
  <c r="F11" i="110"/>
  <c r="I11" i="110"/>
  <c r="F12" i="110"/>
  <c r="I12" i="110"/>
  <c r="F13" i="110"/>
  <c r="I13" i="110"/>
  <c r="F14" i="110"/>
  <c r="I14" i="110"/>
  <c r="F15" i="110"/>
  <c r="I15" i="110"/>
  <c r="F16" i="110"/>
  <c r="I16" i="110"/>
  <c r="F17" i="110"/>
  <c r="I17" i="110"/>
  <c r="F18" i="110"/>
  <c r="I18" i="110"/>
  <c r="F21" i="110"/>
  <c r="I21" i="110"/>
  <c r="F22" i="110"/>
  <c r="I22" i="110"/>
  <c r="F23" i="110"/>
  <c r="I23" i="110"/>
  <c r="F24" i="110"/>
  <c r="I24" i="110"/>
  <c r="F25" i="110"/>
  <c r="I25" i="110"/>
  <c r="F26" i="110"/>
  <c r="I26" i="110"/>
  <c r="F27" i="110"/>
  <c r="I27" i="110"/>
  <c r="F28" i="110"/>
  <c r="I28" i="110"/>
  <c r="F29" i="110"/>
  <c r="I29" i="110"/>
  <c r="F30" i="110"/>
  <c r="I30" i="110"/>
  <c r="F31" i="110"/>
  <c r="I31" i="110"/>
  <c r="F32" i="110"/>
  <c r="I32" i="110"/>
  <c r="F33" i="110"/>
  <c r="I33" i="110"/>
  <c r="F34" i="110"/>
  <c r="H11" i="130" s="1"/>
  <c r="I34" i="110"/>
  <c r="I35" i="110" s="1"/>
  <c r="E16" i="67" s="1"/>
  <c r="F6" i="109"/>
  <c r="I6" i="109"/>
  <c r="F7" i="109"/>
  <c r="I7" i="109"/>
  <c r="F8" i="109"/>
  <c r="F19" i="109" s="1"/>
  <c r="G10" i="130" s="1"/>
  <c r="I8" i="109"/>
  <c r="I19" i="109" s="1"/>
  <c r="I20" i="109" s="1"/>
  <c r="E10" i="130" s="1"/>
  <c r="D15" i="67" s="1"/>
  <c r="F9" i="109"/>
  <c r="I9" i="109"/>
  <c r="F10" i="109"/>
  <c r="I10" i="109"/>
  <c r="F11" i="109"/>
  <c r="I11" i="109"/>
  <c r="F12" i="109"/>
  <c r="I12" i="109"/>
  <c r="F13" i="109"/>
  <c r="I13" i="109"/>
  <c r="F14" i="109"/>
  <c r="I14" i="109"/>
  <c r="F15" i="109"/>
  <c r="I15" i="109"/>
  <c r="F16" i="109"/>
  <c r="I16" i="109"/>
  <c r="F17" i="109"/>
  <c r="I17" i="109"/>
  <c r="F18" i="109"/>
  <c r="I18" i="109"/>
  <c r="F21" i="109"/>
  <c r="F34" i="109" s="1"/>
  <c r="H10" i="130" s="1"/>
  <c r="I21" i="109"/>
  <c r="F22" i="109"/>
  <c r="I22" i="109"/>
  <c r="F23" i="109"/>
  <c r="I23" i="109"/>
  <c r="F24" i="109"/>
  <c r="I24" i="109"/>
  <c r="F25" i="109"/>
  <c r="I25" i="109"/>
  <c r="F26" i="109"/>
  <c r="I26" i="109"/>
  <c r="F27" i="109"/>
  <c r="I27" i="109"/>
  <c r="F28" i="109"/>
  <c r="I28" i="109"/>
  <c r="F29" i="109"/>
  <c r="I29" i="109"/>
  <c r="F30" i="109"/>
  <c r="I30" i="109"/>
  <c r="F31" i="109"/>
  <c r="I31" i="109"/>
  <c r="F32" i="109"/>
  <c r="I32" i="109"/>
  <c r="F33" i="109"/>
  <c r="I33" i="109"/>
  <c r="F6" i="107"/>
  <c r="I6" i="107"/>
  <c r="F7" i="107"/>
  <c r="I7" i="107"/>
  <c r="F8" i="107"/>
  <c r="I8" i="107"/>
  <c r="F9" i="107"/>
  <c r="I9" i="107"/>
  <c r="F10" i="107"/>
  <c r="I10" i="107"/>
  <c r="F11" i="107"/>
  <c r="I11" i="107"/>
  <c r="F12" i="107"/>
  <c r="I12" i="107"/>
  <c r="F13" i="107"/>
  <c r="I13" i="107"/>
  <c r="F14" i="107"/>
  <c r="I14" i="107"/>
  <c r="F15" i="107"/>
  <c r="I15" i="107"/>
  <c r="F16" i="107"/>
  <c r="I16" i="107"/>
  <c r="F17" i="107"/>
  <c r="I17" i="107"/>
  <c r="F18" i="107"/>
  <c r="I18" i="107"/>
  <c r="I19" i="107"/>
  <c r="F21" i="107"/>
  <c r="I21" i="107"/>
  <c r="F22" i="107"/>
  <c r="I22" i="107"/>
  <c r="F23" i="107"/>
  <c r="I23" i="107"/>
  <c r="I34" i="107" s="1"/>
  <c r="I35" i="107" s="1"/>
  <c r="E14" i="67" s="1"/>
  <c r="F24" i="107"/>
  <c r="F34" i="107" s="1"/>
  <c r="H9" i="130" s="1"/>
  <c r="I24" i="107"/>
  <c r="F25" i="107"/>
  <c r="I25" i="107"/>
  <c r="F26" i="107"/>
  <c r="I26" i="107"/>
  <c r="F27" i="107"/>
  <c r="I27" i="107"/>
  <c r="F28" i="107"/>
  <c r="I28" i="107"/>
  <c r="F29" i="107"/>
  <c r="I29" i="107"/>
  <c r="F30" i="107"/>
  <c r="I30" i="107"/>
  <c r="F31" i="107"/>
  <c r="I31" i="107"/>
  <c r="F32" i="107"/>
  <c r="I32" i="107"/>
  <c r="F33" i="107"/>
  <c r="I33" i="107"/>
  <c r="H2" i="106"/>
  <c r="F6" i="106"/>
  <c r="F19" i="106" s="1"/>
  <c r="G8" i="130" s="1"/>
  <c r="I6" i="106"/>
  <c r="F7" i="106"/>
  <c r="I7" i="106"/>
  <c r="F8" i="106"/>
  <c r="I8" i="106"/>
  <c r="F9" i="106"/>
  <c r="I9" i="106"/>
  <c r="F10" i="106"/>
  <c r="I10" i="106"/>
  <c r="F11" i="106"/>
  <c r="I11" i="106"/>
  <c r="F12" i="106"/>
  <c r="I12" i="106"/>
  <c r="F13" i="106"/>
  <c r="I13" i="106"/>
  <c r="F14" i="106"/>
  <c r="I14" i="106"/>
  <c r="F15" i="106"/>
  <c r="I15" i="106"/>
  <c r="F16" i="106"/>
  <c r="I16" i="106"/>
  <c r="F17" i="106"/>
  <c r="I17" i="106"/>
  <c r="F18" i="106"/>
  <c r="I18" i="106"/>
  <c r="F21" i="106"/>
  <c r="I21" i="106"/>
  <c r="F22" i="106"/>
  <c r="I22" i="106"/>
  <c r="F23" i="106"/>
  <c r="I23" i="106"/>
  <c r="F24" i="106"/>
  <c r="I24" i="106"/>
  <c r="F25" i="106"/>
  <c r="I25" i="106"/>
  <c r="F26" i="106"/>
  <c r="I26" i="106"/>
  <c r="F27" i="106"/>
  <c r="I27" i="106"/>
  <c r="F28" i="106"/>
  <c r="I28" i="106"/>
  <c r="F29" i="106"/>
  <c r="I29" i="106"/>
  <c r="F30" i="106"/>
  <c r="I30" i="106"/>
  <c r="F31" i="106"/>
  <c r="I31" i="106"/>
  <c r="F32" i="106"/>
  <c r="I32" i="106"/>
  <c r="F33" i="106"/>
  <c r="I33" i="106"/>
  <c r="I34" i="106"/>
  <c r="F6" i="105"/>
  <c r="I6" i="105"/>
  <c r="F7" i="105"/>
  <c r="I7" i="105"/>
  <c r="F8" i="105"/>
  <c r="I8" i="105"/>
  <c r="I19" i="105" s="1"/>
  <c r="I20" i="105" s="1"/>
  <c r="E7" i="130" s="1"/>
  <c r="D12" i="67" s="1"/>
  <c r="F9" i="105"/>
  <c r="F19" i="105" s="1"/>
  <c r="G7" i="130" s="1"/>
  <c r="I9" i="105"/>
  <c r="F10" i="105"/>
  <c r="I10" i="105"/>
  <c r="F11" i="105"/>
  <c r="I11" i="105"/>
  <c r="F12" i="105"/>
  <c r="I12" i="105"/>
  <c r="F13" i="105"/>
  <c r="I13" i="105"/>
  <c r="F14" i="105"/>
  <c r="I14" i="105"/>
  <c r="F15" i="105"/>
  <c r="I15" i="105"/>
  <c r="F16" i="105"/>
  <c r="I16" i="105"/>
  <c r="F17" i="105"/>
  <c r="I17" i="105"/>
  <c r="F18" i="105"/>
  <c r="I18" i="105"/>
  <c r="F21" i="105"/>
  <c r="I21" i="105"/>
  <c r="I34" i="105" s="1"/>
  <c r="F22" i="105"/>
  <c r="I22" i="105"/>
  <c r="F23" i="105"/>
  <c r="I23" i="105"/>
  <c r="F24" i="105"/>
  <c r="I24" i="105"/>
  <c r="F25" i="105"/>
  <c r="I25" i="105"/>
  <c r="F26" i="105"/>
  <c r="I26" i="105"/>
  <c r="F27" i="105"/>
  <c r="I27" i="105"/>
  <c r="F28" i="105"/>
  <c r="I28" i="105"/>
  <c r="F29" i="105"/>
  <c r="I29" i="105"/>
  <c r="F30" i="105"/>
  <c r="I30" i="105"/>
  <c r="F31" i="105"/>
  <c r="I31" i="105"/>
  <c r="F32" i="105"/>
  <c r="I32" i="105"/>
  <c r="F33" i="105"/>
  <c r="I33" i="105"/>
  <c r="F34" i="105"/>
  <c r="H7" i="130" s="1"/>
  <c r="F6" i="104"/>
  <c r="I6" i="104"/>
  <c r="F7" i="104"/>
  <c r="I7" i="104"/>
  <c r="F8" i="104"/>
  <c r="F19" i="104" s="1"/>
  <c r="G6" i="130" s="1"/>
  <c r="I8" i="104"/>
  <c r="F9" i="104"/>
  <c r="I9" i="104"/>
  <c r="F10" i="104"/>
  <c r="I10" i="104"/>
  <c r="F11" i="104"/>
  <c r="I11" i="104"/>
  <c r="F12" i="104"/>
  <c r="I12" i="104"/>
  <c r="F13" i="104"/>
  <c r="I13" i="104"/>
  <c r="F14" i="104"/>
  <c r="I14" i="104"/>
  <c r="F15" i="104"/>
  <c r="I15" i="104"/>
  <c r="F16" i="104"/>
  <c r="I16" i="104"/>
  <c r="F17" i="104"/>
  <c r="I17" i="104"/>
  <c r="F18" i="104"/>
  <c r="I18" i="104"/>
  <c r="F21" i="104"/>
  <c r="I21" i="104"/>
  <c r="F22" i="104"/>
  <c r="I22" i="104"/>
  <c r="F23" i="104"/>
  <c r="I23" i="104"/>
  <c r="F24" i="104"/>
  <c r="I24" i="104"/>
  <c r="I34" i="104" s="1"/>
  <c r="F25" i="104"/>
  <c r="I25" i="104"/>
  <c r="F26" i="104"/>
  <c r="I26" i="104"/>
  <c r="F27" i="104"/>
  <c r="I27" i="104"/>
  <c r="F28" i="104"/>
  <c r="I28" i="104"/>
  <c r="F29" i="104"/>
  <c r="I29" i="104"/>
  <c r="F30" i="104"/>
  <c r="I30" i="104"/>
  <c r="F31" i="104"/>
  <c r="I31" i="104"/>
  <c r="F32" i="104"/>
  <c r="I32" i="104"/>
  <c r="F33" i="104"/>
  <c r="I33" i="104"/>
  <c r="F6" i="129"/>
  <c r="I6" i="129"/>
  <c r="I19" i="129" s="1"/>
  <c r="I20" i="129" s="1"/>
  <c r="E5" i="130" s="1"/>
  <c r="D10" i="67" s="1"/>
  <c r="F7" i="129"/>
  <c r="I7" i="129"/>
  <c r="F8" i="129"/>
  <c r="I8" i="129"/>
  <c r="F9" i="129"/>
  <c r="I9" i="129"/>
  <c r="F10" i="129"/>
  <c r="I10" i="129"/>
  <c r="F11" i="129"/>
  <c r="I11" i="129"/>
  <c r="F12" i="129"/>
  <c r="I12" i="129"/>
  <c r="F13" i="129"/>
  <c r="I13" i="129"/>
  <c r="F14" i="129"/>
  <c r="I14" i="129"/>
  <c r="F15" i="129"/>
  <c r="I15" i="129"/>
  <c r="F16" i="129"/>
  <c r="I16" i="129"/>
  <c r="F17" i="129"/>
  <c r="I17" i="129"/>
  <c r="F18" i="129"/>
  <c r="I18" i="129"/>
  <c r="F19" i="129"/>
  <c r="G5" i="130" s="1"/>
  <c r="F21" i="129"/>
  <c r="I21" i="129"/>
  <c r="F23" i="129"/>
  <c r="I23" i="129"/>
  <c r="F24" i="129"/>
  <c r="I24" i="129"/>
  <c r="F25" i="129"/>
  <c r="I25" i="129"/>
  <c r="F26" i="129"/>
  <c r="I26" i="129"/>
  <c r="F27" i="129"/>
  <c r="I27" i="129"/>
  <c r="F28" i="129"/>
  <c r="I28" i="129"/>
  <c r="F29" i="129"/>
  <c r="I29" i="129"/>
  <c r="F30" i="129"/>
  <c r="I30" i="129"/>
  <c r="F31" i="129"/>
  <c r="I31" i="129"/>
  <c r="F32" i="129"/>
  <c r="I32" i="129"/>
  <c r="F33" i="129"/>
  <c r="I33" i="129"/>
  <c r="F6" i="128"/>
  <c r="I6" i="128"/>
  <c r="I19" i="128" s="1"/>
  <c r="I20" i="128" s="1"/>
  <c r="E4" i="130" s="1"/>
  <c r="D9" i="67" s="1"/>
  <c r="F7" i="128"/>
  <c r="I7" i="128"/>
  <c r="F8" i="128"/>
  <c r="I8" i="128"/>
  <c r="F9" i="128"/>
  <c r="I9" i="128"/>
  <c r="F10" i="128"/>
  <c r="I10" i="128"/>
  <c r="F11" i="128"/>
  <c r="I11" i="128"/>
  <c r="F12" i="128"/>
  <c r="I12" i="128"/>
  <c r="F13" i="128"/>
  <c r="I13" i="128"/>
  <c r="F14" i="128"/>
  <c r="I14" i="128"/>
  <c r="F15" i="128"/>
  <c r="I15" i="128"/>
  <c r="F16" i="128"/>
  <c r="I16" i="128"/>
  <c r="F17" i="128"/>
  <c r="I17" i="128"/>
  <c r="F18" i="128"/>
  <c r="I18" i="128"/>
  <c r="F19" i="128"/>
  <c r="G4" i="130" s="1"/>
  <c r="F21" i="128"/>
  <c r="I21" i="128"/>
  <c r="F22" i="128"/>
  <c r="I22" i="128"/>
  <c r="F23" i="128"/>
  <c r="I23" i="128"/>
  <c r="F24" i="128"/>
  <c r="I24" i="128"/>
  <c r="F25" i="128"/>
  <c r="I25" i="128"/>
  <c r="F26" i="128"/>
  <c r="I26" i="128"/>
  <c r="F27" i="128"/>
  <c r="I27" i="128"/>
  <c r="F28" i="128"/>
  <c r="I28" i="128"/>
  <c r="F29" i="128"/>
  <c r="I29" i="128"/>
  <c r="F30" i="128"/>
  <c r="I30" i="128"/>
  <c r="F31" i="128"/>
  <c r="I31" i="128"/>
  <c r="F32" i="128"/>
  <c r="I32" i="128"/>
  <c r="F33" i="128"/>
  <c r="I33" i="128"/>
  <c r="I34" i="128"/>
  <c r="F6" i="127"/>
  <c r="I6" i="127"/>
  <c r="F7" i="127"/>
  <c r="I7" i="127"/>
  <c r="F8" i="127"/>
  <c r="F19" i="127" s="1"/>
  <c r="G3" i="130" s="1"/>
  <c r="I8" i="127"/>
  <c r="F9" i="127"/>
  <c r="I9" i="127"/>
  <c r="F10" i="127"/>
  <c r="I10" i="127"/>
  <c r="F11" i="127"/>
  <c r="I11" i="127"/>
  <c r="F12" i="127"/>
  <c r="I12" i="127"/>
  <c r="F13" i="127"/>
  <c r="I13" i="127"/>
  <c r="F14" i="127"/>
  <c r="I14" i="127"/>
  <c r="F15" i="127"/>
  <c r="I15" i="127"/>
  <c r="F16" i="127"/>
  <c r="I16" i="127"/>
  <c r="F17" i="127"/>
  <c r="I17" i="127"/>
  <c r="F18" i="127"/>
  <c r="I18" i="127"/>
  <c r="F21" i="127"/>
  <c r="I21" i="127"/>
  <c r="F22" i="127"/>
  <c r="I22" i="127"/>
  <c r="F23" i="127"/>
  <c r="I23" i="127"/>
  <c r="I34" i="127" s="1"/>
  <c r="F24" i="127"/>
  <c r="I24" i="127"/>
  <c r="F25" i="127"/>
  <c r="I25" i="127"/>
  <c r="F26" i="127"/>
  <c r="I26" i="127"/>
  <c r="F27" i="127"/>
  <c r="I27" i="127"/>
  <c r="F28" i="127"/>
  <c r="I28" i="127"/>
  <c r="F29" i="127"/>
  <c r="I29" i="127"/>
  <c r="F30" i="127"/>
  <c r="I30" i="127"/>
  <c r="F31" i="127"/>
  <c r="I31" i="127"/>
  <c r="F32" i="127"/>
  <c r="I32" i="127"/>
  <c r="F33" i="127"/>
  <c r="I33" i="127"/>
  <c r="D25" i="18"/>
  <c r="A28" i="18"/>
  <c r="C28" i="18"/>
  <c r="C61" i="28"/>
  <c r="C56" i="28" s="1"/>
  <c r="C9" i="28"/>
  <c r="H2" i="127"/>
  <c r="H2" i="107"/>
  <c r="H2" i="118"/>
  <c r="C8" i="28"/>
  <c r="C58" i="28"/>
  <c r="C44" i="28"/>
  <c r="C42" i="28"/>
  <c r="C28" i="28"/>
  <c r="C26" i="28"/>
  <c r="C12" i="28"/>
  <c r="C10" i="28"/>
  <c r="C51" i="28"/>
  <c r="C49" i="28"/>
  <c r="C35" i="28"/>
  <c r="C33" i="28"/>
  <c r="C19" i="28"/>
  <c r="C17" i="28"/>
  <c r="F22" i="129"/>
  <c r="F34" i="129"/>
  <c r="H5" i="130" s="1"/>
  <c r="I2" i="122"/>
  <c r="H2" i="119"/>
  <c r="H2" i="109"/>
  <c r="F34" i="127" l="1"/>
  <c r="H3" i="130" s="1"/>
  <c r="I34" i="109"/>
  <c r="I35" i="109" s="1"/>
  <c r="E15" i="67" s="1"/>
  <c r="F34" i="112"/>
  <c r="H13" i="130" s="1"/>
  <c r="J19" i="122"/>
  <c r="J20" i="122" s="1"/>
  <c r="E21" i="130" s="1"/>
  <c r="D26" i="67" s="1"/>
  <c r="I35" i="125"/>
  <c r="E30" i="67" s="1"/>
  <c r="I19" i="127"/>
  <c r="I20" i="127" s="1"/>
  <c r="E3" i="130" s="1"/>
  <c r="D8" i="67" s="1"/>
  <c r="F34" i="106"/>
  <c r="I35" i="119"/>
  <c r="E23" i="67" s="1"/>
  <c r="I19" i="120"/>
  <c r="I20" i="120" s="1"/>
  <c r="E19" i="130" s="1"/>
  <c r="D24" i="67" s="1"/>
  <c r="F34" i="124"/>
  <c r="I35" i="139"/>
  <c r="E29" i="67" s="1"/>
  <c r="I34" i="129"/>
  <c r="I35" i="129" s="1"/>
  <c r="E10" i="67" s="1"/>
  <c r="F34" i="104"/>
  <c r="H6" i="130" s="1"/>
  <c r="F19" i="107"/>
  <c r="I19" i="113"/>
  <c r="I20" i="113" s="1"/>
  <c r="E14" i="130" s="1"/>
  <c r="D19" i="67" s="1"/>
  <c r="I19" i="118"/>
  <c r="I20" i="118" s="1"/>
  <c r="E17" i="130" s="1"/>
  <c r="D22" i="67" s="1"/>
  <c r="G34" i="122"/>
  <c r="H21" i="130" s="1"/>
  <c r="I56" i="135"/>
  <c r="F34" i="117"/>
  <c r="H16" i="130" s="1"/>
  <c r="I35" i="121"/>
  <c r="E25" i="67" s="1"/>
  <c r="J35" i="122"/>
  <c r="E26" i="67" s="1"/>
  <c r="I20" i="139"/>
  <c r="I19" i="104"/>
  <c r="I20" i="104" s="1"/>
  <c r="E6" i="130" s="1"/>
  <c r="D11" i="67" s="1"/>
  <c r="I19" i="110"/>
  <c r="I20" i="110" s="1"/>
  <c r="E11" i="130" s="1"/>
  <c r="D16" i="67" s="1"/>
  <c r="F34" i="116"/>
  <c r="I19" i="116"/>
  <c r="I20" i="116" s="1"/>
  <c r="E15" i="130" s="1"/>
  <c r="D20" i="67" s="1"/>
  <c r="F34" i="120"/>
  <c r="I35" i="126"/>
  <c r="E34" i="67" s="1"/>
  <c r="F34" i="128"/>
  <c r="H4" i="130" s="1"/>
  <c r="I19" i="112"/>
  <c r="I20" i="112" s="1"/>
  <c r="E13" i="130" s="1"/>
  <c r="D18" i="67" s="1"/>
  <c r="F34" i="118"/>
  <c r="H17" i="130" s="1"/>
  <c r="I35" i="105"/>
  <c r="E12" i="67" s="1"/>
  <c r="I19" i="106"/>
  <c r="I20" i="106" s="1"/>
  <c r="E8" i="130" s="1"/>
  <c r="D13" i="67" s="1"/>
  <c r="I35" i="117"/>
  <c r="E21" i="67" s="1"/>
  <c r="I35" i="123"/>
  <c r="E27" i="67" s="1"/>
  <c r="I19" i="124"/>
  <c r="I20" i="124" s="1"/>
  <c r="E23" i="130" s="1"/>
  <c r="D28" i="67" s="1"/>
  <c r="C37" i="28"/>
  <c r="C14" i="28"/>
  <c r="C23" i="28"/>
  <c r="C39" i="28"/>
  <c r="C55" i="28"/>
  <c r="C16" i="28"/>
  <c r="C32" i="28"/>
  <c r="C48" i="28"/>
  <c r="C21" i="28"/>
  <c r="C30" i="28"/>
  <c r="C18" i="28"/>
  <c r="C59" i="28"/>
  <c r="C25" i="28"/>
  <c r="C57" i="28"/>
  <c r="C50" i="28"/>
  <c r="C11" i="28"/>
  <c r="C43" i="28"/>
  <c r="C36" i="28"/>
  <c r="C29" i="28"/>
  <c r="C38" i="28"/>
  <c r="C53" i="28"/>
  <c r="C46" i="28"/>
  <c r="C41" i="28"/>
  <c r="C34" i="28"/>
  <c r="C27" i="28"/>
  <c r="C20" i="28"/>
  <c r="C52" i="28"/>
  <c r="C13" i="28"/>
  <c r="C45" i="28"/>
  <c r="C22" i="28"/>
  <c r="C54" i="28"/>
  <c r="C15" i="28"/>
  <c r="C31" i="28"/>
  <c r="C47" i="28"/>
  <c r="C60" i="28"/>
  <c r="B60" i="28" s="1"/>
  <c r="C24" i="28"/>
  <c r="C40" i="28"/>
  <c r="E4" i="67"/>
  <c r="H2" i="104"/>
  <c r="H2" i="126"/>
  <c r="H2" i="128"/>
  <c r="H2" i="111"/>
  <c r="H2" i="117"/>
  <c r="H2" i="112"/>
  <c r="H2" i="129"/>
  <c r="H2" i="123"/>
  <c r="H2" i="139"/>
  <c r="H2" i="113"/>
  <c r="H2" i="125"/>
  <c r="H2" i="120"/>
  <c r="H2" i="110"/>
  <c r="H2" i="121"/>
  <c r="H2" i="116"/>
  <c r="H2" i="105"/>
  <c r="E24" i="130" l="1"/>
  <c r="D29" i="67"/>
  <c r="G9" i="130"/>
  <c r="G28" i="130" s="1"/>
  <c r="D36" i="67" s="1"/>
  <c r="I20" i="107"/>
  <c r="H8" i="130"/>
  <c r="I35" i="106"/>
  <c r="E13" i="67" s="1"/>
  <c r="I35" i="118"/>
  <c r="E22" i="67" s="1"/>
  <c r="H19" i="130"/>
  <c r="H28" i="130" s="1"/>
  <c r="E36" i="67" s="1"/>
  <c r="I35" i="120"/>
  <c r="E24" i="67" s="1"/>
  <c r="I35" i="104"/>
  <c r="E11" i="67" s="1"/>
  <c r="H15" i="130"/>
  <c r="I35" i="116"/>
  <c r="E20" i="67" s="1"/>
  <c r="I35" i="128"/>
  <c r="E9" i="67" s="1"/>
  <c r="I35" i="127"/>
  <c r="E8" i="67" s="1"/>
  <c r="H23" i="130"/>
  <c r="I35" i="124"/>
  <c r="E28" i="67" s="1"/>
  <c r="I35" i="112"/>
  <c r="E18" i="67" s="1"/>
  <c r="E31" i="67" l="1"/>
  <c r="E32" i="67" s="1"/>
  <c r="E33" i="67" s="1"/>
  <c r="E37" i="67" s="1"/>
  <c r="E38" i="67" s="1"/>
  <c r="E39" i="67" s="1"/>
  <c r="E40" i="67" s="1"/>
  <c r="D14" i="67"/>
  <c r="D31" i="67" s="1"/>
  <c r="D32" i="67" s="1"/>
  <c r="D33" i="67" s="1"/>
  <c r="D37" i="67" s="1"/>
  <c r="D38" i="67" s="1"/>
  <c r="D39" i="67" s="1"/>
  <c r="E9" i="130"/>
  <c r="E28" i="130" s="1"/>
  <c r="E41" i="67" l="1"/>
  <c r="D40" i="67"/>
  <c r="D41" i="67"/>
</calcChain>
</file>

<file path=xl/sharedStrings.xml><?xml version="1.0" encoding="utf-8"?>
<sst xmlns="http://schemas.openxmlformats.org/spreadsheetml/2006/main" count="751" uniqueCount="291">
  <si>
    <t>Roadways</t>
  </si>
  <si>
    <t xml:space="preserve"> 4.  Seismic Safety</t>
  </si>
  <si>
    <t xml:space="preserve"> 5.  Historic Preservation</t>
  </si>
  <si>
    <t xml:space="preserve"> 6.  Accessibility</t>
  </si>
  <si>
    <t xml:space="preserve"> 7.  Courts Space</t>
  </si>
  <si>
    <t xml:space="preserve"> 8.  Energy Conservation</t>
  </si>
  <si>
    <t xml:space="preserve"> Estimated Total Project Cost:</t>
  </si>
  <si>
    <t xml:space="preserve"> Date Prepared:</t>
  </si>
  <si>
    <t>Cost Impact Description</t>
  </si>
  <si>
    <t>Structural Upgrades</t>
  </si>
  <si>
    <t>Roof</t>
  </si>
  <si>
    <t>Elevator</t>
  </si>
  <si>
    <t>Historic Restoration</t>
  </si>
  <si>
    <t>Security/Blast/Glass Frag.</t>
  </si>
  <si>
    <t>ADA</t>
  </si>
  <si>
    <t>Seismic</t>
  </si>
  <si>
    <t>Energy</t>
  </si>
  <si>
    <t>New Constr Additions (e.g.In-fill)</t>
  </si>
  <si>
    <t xml:space="preserve">Structure                    </t>
  </si>
  <si>
    <t>foundation work</t>
  </si>
  <si>
    <t>Façade Upgrade &amp; Reconditioning</t>
  </si>
  <si>
    <t>Window repair</t>
  </si>
  <si>
    <t>Window replacement</t>
  </si>
  <si>
    <t>Repair</t>
  </si>
  <si>
    <t>Replacement</t>
  </si>
  <si>
    <t>Interior</t>
  </si>
  <si>
    <t>Vacant space recapture</t>
  </si>
  <si>
    <t>Lobby upgrades</t>
  </si>
  <si>
    <t xml:space="preserve">Tenant Fitout </t>
  </si>
  <si>
    <t xml:space="preserve">Common Areas/lobbies </t>
  </si>
  <si>
    <t>Shaft Upgrades</t>
  </si>
  <si>
    <t>Machinery</t>
  </si>
  <si>
    <t>Cabs</t>
  </si>
  <si>
    <t>Upgrades (Chillers, Boilers, Air Handlers)</t>
  </si>
  <si>
    <t>Replacements</t>
  </si>
  <si>
    <t>Piping systems</t>
  </si>
  <si>
    <t>Piping</t>
  </si>
  <si>
    <t>TOTAL TIA</t>
  </si>
  <si>
    <t>Lessor's Overhead and Profit</t>
  </si>
  <si>
    <t>General Contractor Fee</t>
  </si>
  <si>
    <t>TI*</t>
  </si>
  <si>
    <t>PROJECT CLASSIFICATION</t>
  </si>
  <si>
    <t xml:space="preserve"> The following cost assignments proportion estimated total project costs to reflect</t>
  </si>
  <si>
    <t xml:space="preserve"> project focus and character.  Entries are based upon the primary purpose behind</t>
  </si>
  <si>
    <t xml:space="preserve"> work item development.</t>
  </si>
  <si>
    <t>CATEGORY</t>
  </si>
  <si>
    <t xml:space="preserve"> 1.  General Repair</t>
  </si>
  <si>
    <t xml:space="preserve"> 2.  FireSafety</t>
  </si>
  <si>
    <t xml:space="preserve"> 3.  Asbestos</t>
  </si>
  <si>
    <t>Equipment</t>
  </si>
  <si>
    <t>Furnishings</t>
  </si>
  <si>
    <t>Electrical</t>
  </si>
  <si>
    <t>New Construction</t>
  </si>
  <si>
    <t>Repair and Alterations</t>
  </si>
  <si>
    <t>Communications, Security &amp; Other Elec. Systems</t>
  </si>
  <si>
    <t>ECCA</t>
  </si>
  <si>
    <t>Transformers</t>
  </si>
  <si>
    <t>Panels</t>
  </si>
  <si>
    <t>sprinklers</t>
  </si>
  <si>
    <t>alarm/detection</t>
  </si>
  <si>
    <t>Standpipe</t>
  </si>
  <si>
    <t>DIVISION 1 GENERAL REQUIREMENTS</t>
  </si>
  <si>
    <t>DIVISION 2 SITE WORK AND DEMOLITION</t>
  </si>
  <si>
    <t>DIVISION 3 CONCRETE</t>
  </si>
  <si>
    <t>DIVISION 4 MASONRY</t>
  </si>
  <si>
    <t>DIVISION 5 METALS</t>
  </si>
  <si>
    <t>DIVISION 6 WOOD AND PLASTICS</t>
  </si>
  <si>
    <t>DIVISION 7 THERMAL &amp; MOISTURE</t>
  </si>
  <si>
    <t>DIVISION 8 DOORS AND WINDOWS</t>
  </si>
  <si>
    <t>DIVISION 9 FINISHES</t>
  </si>
  <si>
    <t>DIVISION 10 SPECIALTIES</t>
  </si>
  <si>
    <t>DIVISION 11 EQUIPMENT</t>
  </si>
  <si>
    <t>DIVISION 12 FURNISHINGS &amp; EQUIPMENT</t>
  </si>
  <si>
    <t>DIVISION 13 SPECIAL CONSTRUCTION</t>
  </si>
  <si>
    <t>DIVISION 15 GEN CONSTRUCTION</t>
  </si>
  <si>
    <t>DIVISION 21 FIRE SUPPRESSION SYSTEMS</t>
  </si>
  <si>
    <t>DIVISION 22 PLUMBING</t>
  </si>
  <si>
    <t>DIVISION 23 HEATING VENTILATION AND AIR CONDITIONING</t>
  </si>
  <si>
    <t>DIVISION 27 COMMUNICATIONS</t>
  </si>
  <si>
    <t>DIVISION 32 EXTERIOR</t>
  </si>
  <si>
    <t xml:space="preserve"> </t>
  </si>
  <si>
    <t xml:space="preserve">Sitework </t>
  </si>
  <si>
    <t>Parking repairs/upgrades</t>
  </si>
  <si>
    <t>Plaza repairs/upgrades</t>
  </si>
  <si>
    <t>Hazmat</t>
  </si>
  <si>
    <t>Asbestos</t>
  </si>
  <si>
    <t>Lead</t>
  </si>
  <si>
    <t>PCB's</t>
  </si>
  <si>
    <t>Other Special Requirements</t>
  </si>
  <si>
    <t xml:space="preserve">HVAC     </t>
  </si>
  <si>
    <t>Div 2</t>
  </si>
  <si>
    <t>Foundations / Masonry</t>
  </si>
  <si>
    <t>Div 1</t>
  </si>
  <si>
    <t>Div 3</t>
  </si>
  <si>
    <t>Div 4</t>
  </si>
  <si>
    <t>Div 5</t>
  </si>
  <si>
    <t>Metals</t>
  </si>
  <si>
    <t xml:space="preserve">Concrete                               </t>
  </si>
  <si>
    <t>Div 6</t>
  </si>
  <si>
    <t>Woods &amp; Plastics</t>
  </si>
  <si>
    <t>Thermal &amp; Moisture</t>
  </si>
  <si>
    <t>Div 7</t>
  </si>
  <si>
    <t>Div 8</t>
  </si>
  <si>
    <t>Doors &amp; Windows</t>
  </si>
  <si>
    <t xml:space="preserve">Div 9 </t>
  </si>
  <si>
    <t>Finishes</t>
  </si>
  <si>
    <t>Div 10</t>
  </si>
  <si>
    <t>Specialties</t>
  </si>
  <si>
    <t xml:space="preserve">Div 11 </t>
  </si>
  <si>
    <t>Div 12</t>
  </si>
  <si>
    <t>Div 13</t>
  </si>
  <si>
    <t>Div 21</t>
  </si>
  <si>
    <t>Div 22</t>
  </si>
  <si>
    <t>Div 23</t>
  </si>
  <si>
    <t>Lighting</t>
  </si>
  <si>
    <t xml:space="preserve">Div 27 </t>
  </si>
  <si>
    <t>Electrical safety &amp; Security</t>
  </si>
  <si>
    <t>Div 32</t>
  </si>
  <si>
    <t>Exterior</t>
  </si>
  <si>
    <t xml:space="preserve">General Requirements      </t>
  </si>
  <si>
    <t xml:space="preserve">Site work &amp; Demolition                           </t>
  </si>
  <si>
    <t>Fire Suppression</t>
  </si>
  <si>
    <t xml:space="preserve">Div 15 </t>
  </si>
  <si>
    <t xml:space="preserve">General Construction   </t>
  </si>
  <si>
    <t>Fixtures</t>
  </si>
  <si>
    <t>Ductwork</t>
  </si>
  <si>
    <t>Switchgear</t>
  </si>
  <si>
    <t>COST</t>
  </si>
  <si>
    <t>DATE PREPARED</t>
  </si>
  <si>
    <t>CONSTRUCTION COST ESTIMATE</t>
  </si>
  <si>
    <t>TOTAL</t>
  </si>
  <si>
    <t>DESCRIPTION</t>
  </si>
  <si>
    <t>INC. O &amp; P</t>
  </si>
  <si>
    <t>UNIT</t>
  </si>
  <si>
    <t>QUAN.</t>
  </si>
  <si>
    <t>MATERIAL</t>
  </si>
  <si>
    <t>LABOR</t>
  </si>
  <si>
    <t>HOURS</t>
  </si>
  <si>
    <t>Labor Rate</t>
  </si>
  <si>
    <t xml:space="preserve">Exterior   </t>
  </si>
  <si>
    <t>Central Equipment</t>
  </si>
  <si>
    <t>Bus duct &amp; Wiring</t>
  </si>
  <si>
    <t>Approximate</t>
  </si>
  <si>
    <t>% Impact</t>
  </si>
  <si>
    <t>Resulting</t>
  </si>
  <si>
    <t>Calculation</t>
  </si>
  <si>
    <t>Balance Not Accounted for &gt;&gt;&gt;</t>
  </si>
  <si>
    <t>Cost Impact</t>
  </si>
  <si>
    <t xml:space="preserve">                                    HIGH IMPACT PERCENTAGE COST ANALYSIS</t>
  </si>
  <si>
    <t>Plumbing</t>
  </si>
  <si>
    <t>HVAC</t>
  </si>
  <si>
    <t>Fire Protection</t>
  </si>
  <si>
    <t>Special Construction</t>
  </si>
  <si>
    <t>DIVISION 1 - GENERAL REQUIREMENTS (SHELL)</t>
  </si>
  <si>
    <t>DIVISION 2 - SITE WORK AND DEMOLITION (SHELL)</t>
  </si>
  <si>
    <t>DIVISION 3 - CONCRETE (SHELL)</t>
  </si>
  <si>
    <t>DIVISION 4 - MASONRY (SHELL)</t>
  </si>
  <si>
    <t>DIVISION 5 - METALS (SHELL)</t>
  </si>
  <si>
    <t>DIVISION 6 - WOOD AND PLASTICS (SHELL)</t>
  </si>
  <si>
    <t>DIVISION 7 - THERMAL &amp; MOISTURE (SHELL)</t>
  </si>
  <si>
    <t>DIVISION 8 - DOORS &amp; WINDOWS (SHELL)</t>
  </si>
  <si>
    <t>DIVISION 9 - FINISHES (SHELL)</t>
  </si>
  <si>
    <t>DIVISION 10 - SPECIALTIES (SHELL)</t>
  </si>
  <si>
    <t>DIVISION 11 - EQUIPMENT (SHELL)</t>
  </si>
  <si>
    <t>DIVISION 12 - FURNISHINGS &amp; EQUIPMENT (SHELL)</t>
  </si>
  <si>
    <t>DIVISION 13 - SPECIAL CONSTRUCTION (SHELL)</t>
  </si>
  <si>
    <t>DIVISION 15 - GENERAL CONSTRUCTION (SHELL)</t>
  </si>
  <si>
    <t>DIVISION 21 - FIRE SUPPRESSION SYSTEMS (SHELL)</t>
  </si>
  <si>
    <t>DIVISION 22 - PLUMBING (SHELL)</t>
  </si>
  <si>
    <t>DIVISION 23 - HVAC (SHELL)</t>
  </si>
  <si>
    <t>DIVISION 27 - COMMUNICATIONS (SHELL)</t>
  </si>
  <si>
    <t>DIVISION 32 - EXTERIOR (SHELL)</t>
  </si>
  <si>
    <t xml:space="preserve">                           TENANT IMPROVEMENTS COST SUMMARY (TICS)                                                                                                                                                                                                                                                                                                                                                     </t>
  </si>
  <si>
    <t>INSTRUCTIONS</t>
  </si>
  <si>
    <t>XYZ Paint</t>
  </si>
  <si>
    <t>GAL.</t>
  </si>
  <si>
    <t>ABC Paint</t>
  </si>
  <si>
    <t>GRAND TOTAL</t>
  </si>
  <si>
    <t xml:space="preserve">Per GSA Pricing Desk Guide, 4th Edition. </t>
  </si>
  <si>
    <t>Shell</t>
  </si>
  <si>
    <t>1.</t>
  </si>
  <si>
    <t>2.</t>
  </si>
  <si>
    <t>Hours</t>
  </si>
  <si>
    <t>Labor</t>
  </si>
  <si>
    <t>TIs include the finishes and fixtures that take space from the shell condition to a finished, usable condition.</t>
  </si>
  <si>
    <t>Fill each division tab 1-32 as needed for the construction to be preformed under the (SHELL) cost as indicated above.</t>
  </si>
  <si>
    <t>DATE:</t>
  </si>
  <si>
    <t>LEASE GS-XXX-XXX or Project</t>
  </si>
  <si>
    <t>Agency</t>
  </si>
  <si>
    <t xml:space="preserve">Location: City, State </t>
  </si>
  <si>
    <t>Location:</t>
  </si>
  <si>
    <t xml:space="preserve">for </t>
  </si>
  <si>
    <t>Agency:</t>
  </si>
  <si>
    <t>Masterformat CSI</t>
  </si>
  <si>
    <t>System Elements</t>
  </si>
  <si>
    <t>Security</t>
  </si>
  <si>
    <t>INFORMATION NEEDED TO COMPLETE TICS TABLE</t>
  </si>
  <si>
    <t>SHELL**</t>
  </si>
  <si>
    <t>Other Lessor Soft Costs***</t>
  </si>
  <si>
    <t xml:space="preserve">Subtotal </t>
  </si>
  <si>
    <t>Construction Costs</t>
  </si>
  <si>
    <t>Taxes</t>
  </si>
  <si>
    <t>Lessor's Costs:</t>
  </si>
  <si>
    <t>Notes:</t>
  </si>
  <si>
    <t>Include all subcontractors' costs.</t>
  </si>
  <si>
    <t>*</t>
  </si>
  <si>
    <t>**</t>
  </si>
  <si>
    <t>***</t>
  </si>
  <si>
    <t>Total</t>
  </si>
  <si>
    <t>Price to Government:</t>
  </si>
  <si>
    <t>Trade Costs</t>
  </si>
  <si>
    <t>Taxes (if not included on contractor's bids), materials only</t>
  </si>
  <si>
    <t>A&amp;E DESIGN (SHELL)</t>
  </si>
  <si>
    <t>A&amp;E DESIGN (TI)</t>
  </si>
  <si>
    <t>DIVISION 32 - EXTERIOR (TI)</t>
  </si>
  <si>
    <t>DIVISION 27 - COMMUNICATIONS (TI)</t>
  </si>
  <si>
    <t>DIVISION 23 - HVAC (TI)</t>
  </si>
  <si>
    <t>DIVISION 22 - PLUMBING (TI)</t>
  </si>
  <si>
    <t>DIVISION 21 - FIRE SUPPRESSION SYSTEMS (TI)</t>
  </si>
  <si>
    <t>DIVISION 15 - GENERAL CONSTRUCTION (TI)</t>
  </si>
  <si>
    <t>DIVISION 13 - SPECIAL CONSTRUCTION (TI)</t>
  </si>
  <si>
    <t>DIVISION 12 - FURNISHINGS &amp; EQUIPMENT (TI)</t>
  </si>
  <si>
    <t>DIVISION 11 - EQUIPMENT (TI)</t>
  </si>
  <si>
    <t>DIVISION 10 - SPECIALTIES (TI)</t>
  </si>
  <si>
    <t>DIVISION 9 - FINISHES (TI)</t>
  </si>
  <si>
    <t>DIVISION 8 - DOORS &amp; WINDOWS (TI)</t>
  </si>
  <si>
    <t>DIVISION 7 - THERMAL &amp; MOISTURE (TI)</t>
  </si>
  <si>
    <t>DIVISION 6 - WOOD AND PLASTICS (TI)</t>
  </si>
  <si>
    <t>DIVISION 5 - METALS (TI)</t>
  </si>
  <si>
    <t>DIVISION 4 - MASONRY (TI)</t>
  </si>
  <si>
    <t>DIVISION 3 - CONCRETE (TI)</t>
  </si>
  <si>
    <t>DIVISION 2 - SITE WORK AND DEMOLITION (TI)</t>
  </si>
  <si>
    <t>DIVISION 1 - GENERAL REQUIREMENTS (TI)</t>
  </si>
  <si>
    <t>Div 28.1</t>
  </si>
  <si>
    <t>Div 28.2</t>
  </si>
  <si>
    <t>Div 26.1</t>
  </si>
  <si>
    <t>Div 26.2</t>
  </si>
  <si>
    <t>DIVISION 26.2 - LIGHTING (TI)</t>
  </si>
  <si>
    <t>DIVISION 26.2 - LIGHTING (SHELL)</t>
  </si>
  <si>
    <t>DIVISION 26.1 - ELECTRICAL (TI)</t>
  </si>
  <si>
    <t>DIVISION 26.2 - ELECTRICAL (SHELL)</t>
  </si>
  <si>
    <t>DIVISION 28.2 - SECURITY (TI)</t>
  </si>
  <si>
    <t>DIVISION 28.2 - SECURITY (SHELL)</t>
  </si>
  <si>
    <t>DIVISION 28.1 - ELECTRICAL, SAFETY (SHELL)</t>
  </si>
  <si>
    <t>DIVISION 28.1- ELECTRICAL SAFETY (TI),</t>
  </si>
  <si>
    <t>DIVISION 26.1 ELECTRICAL</t>
  </si>
  <si>
    <t>DIVISION 26.2 LIGHTING</t>
  </si>
  <si>
    <t xml:space="preserve">DIVISION 28.1 ELECTRONIC, SAFETY </t>
  </si>
  <si>
    <t>DIVISION 28.2 SECURITY</t>
  </si>
  <si>
    <t>Materials</t>
  </si>
  <si>
    <t>TI</t>
  </si>
  <si>
    <t>Other Lessor Soft Costs, i.e. project management, mortgage banking fee, counsel, travel, appraisal, permits, etc.  List separately.</t>
  </si>
  <si>
    <t>project management</t>
  </si>
  <si>
    <t>mortgage banking fee</t>
  </si>
  <si>
    <t>counsel</t>
  </si>
  <si>
    <t>travel</t>
  </si>
  <si>
    <t>appraisal</t>
  </si>
  <si>
    <t>permits</t>
  </si>
  <si>
    <t>Tenant Improvements (TI)</t>
  </si>
  <si>
    <t>Read and understand SHELL-TI DEFINITIONS tab.</t>
  </si>
  <si>
    <t xml:space="preserve">Fill in each line for all Shell and TI items in the corresponding division tabs included in the Tenant Improvement Cost Summary (TICS). Include all subcontractors' soft costs. Example shown below. </t>
  </si>
  <si>
    <t>Fill out fields titled (TI), inputting only cost associated with (TI) as defined in the SHELL-TI DEFINITION'S tab.</t>
  </si>
  <si>
    <t xml:space="preserve">General Contractor Fee </t>
  </si>
  <si>
    <t>ABOA SF =</t>
  </si>
  <si>
    <t>TIA PER ABOA SF =</t>
  </si>
  <si>
    <t>RSF=</t>
  </si>
  <si>
    <t xml:space="preserve"> Cost per RSF</t>
  </si>
  <si>
    <t>RU Factor</t>
  </si>
  <si>
    <t>percent</t>
  </si>
  <si>
    <t>lump sum</t>
  </si>
  <si>
    <t>General contractor fee and Lessor's overhead and profit fields are structured to allow you to choose percentage or a lump sum.</t>
  </si>
  <si>
    <t xml:space="preserve"> Time projected to perform the task.</t>
  </si>
  <si>
    <t xml:space="preserve"> Cost per hour of labor.</t>
  </si>
  <si>
    <t>January 0, 1900</t>
  </si>
  <si>
    <t xml:space="preserve">Input project specific information as appropriate in the INPUT PROJECT INFO worksheet, in order to auto-populate the TICS worksheet.  This includes ANSI-BOMA Office Area (ABOA) square footage,  soft costs, overhead and profit, fees, and taxes. </t>
  </si>
  <si>
    <t xml:space="preserve">Material </t>
  </si>
  <si>
    <r>
      <t>Quantity</t>
    </r>
    <r>
      <rPr>
        <sz val="12"/>
        <color indexed="8"/>
        <rFont val="Arial MT"/>
      </rPr>
      <t xml:space="preserve">                List the quantity e.g., 1,2, 3, etc.</t>
    </r>
  </si>
  <si>
    <r>
      <t xml:space="preserve">Total                      </t>
    </r>
    <r>
      <rPr>
        <sz val="12"/>
        <color indexed="8"/>
        <rFont val="Arial MT"/>
      </rPr>
      <t xml:space="preserve"> Total cost of all material.</t>
    </r>
  </si>
  <si>
    <r>
      <t>Cost</t>
    </r>
    <r>
      <rPr>
        <sz val="12"/>
        <color indexed="8"/>
        <rFont val="Arial MT"/>
      </rPr>
      <t xml:space="preserve">                       Amount </t>
    </r>
  </si>
  <si>
    <r>
      <t xml:space="preserve">Unit                        </t>
    </r>
    <r>
      <rPr>
        <sz val="12"/>
        <color indexed="8"/>
        <rFont val="Arial MT"/>
      </rPr>
      <t xml:space="preserve">(Example) LS,EA,GAL,LF, SF, etc. </t>
    </r>
  </si>
  <si>
    <r>
      <t xml:space="preserve">Description         </t>
    </r>
    <r>
      <rPr>
        <sz val="12"/>
        <color indexed="8"/>
        <rFont val="Arial MT"/>
      </rPr>
      <t xml:space="preserve"> Accurately describe each item being priced.</t>
    </r>
  </si>
  <si>
    <r>
      <t xml:space="preserve">Total                      </t>
    </r>
    <r>
      <rPr>
        <sz val="12"/>
        <color indexed="8"/>
        <rFont val="Arial MT"/>
      </rPr>
      <t>Cost of  labor.</t>
    </r>
  </si>
  <si>
    <r>
      <t xml:space="preserve">       TOTAL           </t>
    </r>
    <r>
      <rPr>
        <sz val="12"/>
        <color indexed="8"/>
        <rFont val="Arial MT"/>
      </rPr>
      <t>Combines overall materials and labor.</t>
    </r>
  </si>
  <si>
    <t xml:space="preserve">Fill out light green fields titled (SHELL), inputting only cost associated with shell as defined in the SHELL-TI DEFINITION'S tab. </t>
  </si>
  <si>
    <t>Fill each division tab 1-32 as needed for the construction to be performed under the (TI) cost as indicated above.</t>
  </si>
  <si>
    <t xml:space="preserve">Architectural &amp; Engineering Fees (NIC DID costs) </t>
  </si>
  <si>
    <t>Shell and core work items within tenant space will include those items for a warm lit shell.  Please refer to the DEFINITIONS tablein the work book for the breakdown.</t>
  </si>
  <si>
    <t>Other Lessor Soft Costs: typically project management, mortgage banking fee, counsel, travel, appraisal, permits, etc. Provide separate breakdown separately or within the INPUT PROJECT INFO worksheet.</t>
  </si>
  <si>
    <t>NUSF=</t>
  </si>
  <si>
    <t>TIA PER NUSF=</t>
  </si>
  <si>
    <t>Cost per NUSF</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</si>
</sst>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00"/>
    <numFmt numFmtId="168" formatCode="0.0"/>
    <numFmt numFmtId="169" formatCode="mmmm\ d\,\ yyyy"/>
    <numFmt numFmtId="170" formatCode="&quot;$&quot;#,##0.00;[Red]&quot;$&quot;#,##0.00"/>
    <numFmt numFmtId="171" formatCode="[$-409]mmmm\ d\,\ yyyy;@"/>
  </numFmts>
  <fonts count="55">
    <font>
      <sz val="12"/>
      <name val="Arial MT"/>
    </font>
    <font>
      <b/>
      <sz val="10"/>
      <name val="Arial"/>
      <family val="2"/>
    </font>
    <font>
      <sz val="10"/>
      <name val="Arial"/>
      <family val="2"/>
    </font>
    <font>
      <b/>
      <sz val="14"/>
      <name val="Arial MT"/>
    </font>
    <font>
      <b/>
      <sz val="12"/>
      <name val="Arial MT"/>
    </font>
    <font>
      <b/>
      <sz val="12"/>
      <name val="TimesNewRomanPS"/>
    </font>
    <font>
      <sz val="10"/>
      <name val="TimesNewRomanPS"/>
    </font>
    <font>
      <b/>
      <sz val="14"/>
      <name val="Arial"/>
      <family val="2"/>
    </font>
    <font>
      <b/>
      <sz val="10"/>
      <name val="Arial"/>
      <family val="2"/>
    </font>
    <font>
      <sz val="8"/>
      <name val="Arial"/>
      <family val="2"/>
    </font>
    <font>
      <sz val="12"/>
      <name val="ARIAL"/>
      <family val="2"/>
    </font>
    <font>
      <b/>
      <sz val="12"/>
      <name val="Arial"/>
      <family val="2"/>
    </font>
    <font>
      <b/>
      <sz val="20"/>
      <name val="Arial MT"/>
    </font>
    <font>
      <sz val="12"/>
      <name val="Arial MT"/>
    </font>
    <font>
      <b/>
      <sz val="8"/>
      <name val="Arial"/>
      <family val="2"/>
    </font>
    <font>
      <sz val="10"/>
      <name val="Arial"/>
      <family val="2"/>
    </font>
    <font>
      <b/>
      <sz val="12"/>
      <name val="Arial"/>
      <family val="2"/>
    </font>
    <font>
      <sz val="8"/>
      <name val="Arial MT"/>
    </font>
    <font>
      <sz val="9"/>
      <name val="Arial"/>
      <family val="2"/>
    </font>
    <font>
      <b/>
      <sz val="12"/>
      <color indexed="10"/>
      <name val="Arial MT"/>
    </font>
    <font>
      <sz val="12"/>
      <color indexed="10"/>
      <name val="Arial MT"/>
    </font>
    <font>
      <sz val="12"/>
      <color indexed="10"/>
      <name val="Arial"/>
      <family val="2"/>
    </font>
    <font>
      <b/>
      <sz val="12"/>
      <color indexed="9"/>
      <name val="Arial"/>
      <family val="2"/>
    </font>
    <font>
      <b/>
      <sz val="10"/>
      <color indexed="10"/>
      <name val="Arial"/>
      <family val="2"/>
    </font>
    <font>
      <b/>
      <sz val="10"/>
      <color indexed="10"/>
      <name val="Arial"/>
      <family val="2"/>
    </font>
    <font>
      <sz val="10"/>
      <color indexed="10"/>
      <name val="Arial MT"/>
    </font>
    <font>
      <sz val="10"/>
      <name val="Arial MT"/>
    </font>
    <font>
      <b/>
      <sz val="10"/>
      <color indexed="10"/>
      <name val="Arial MT"/>
    </font>
    <font>
      <sz val="10"/>
      <color indexed="10"/>
      <name val="Arial"/>
      <family val="2"/>
    </font>
    <font>
      <sz val="9"/>
      <name val="Arial MT"/>
    </font>
    <font>
      <sz val="9"/>
      <color indexed="10"/>
      <name val="Arial"/>
      <family val="2"/>
    </font>
    <font>
      <b/>
      <sz val="9"/>
      <name val="Arial"/>
      <family val="2"/>
    </font>
    <font>
      <b/>
      <sz val="9"/>
      <color indexed="10"/>
      <name val="Arial"/>
      <family val="2"/>
    </font>
    <font>
      <b/>
      <sz val="9"/>
      <color indexed="10"/>
      <name val="Arial"/>
      <family val="2"/>
    </font>
    <font>
      <sz val="9"/>
      <color indexed="10"/>
      <name val="Arial MT"/>
    </font>
    <font>
      <b/>
      <sz val="9"/>
      <color indexed="10"/>
      <name val="Arial MT"/>
    </font>
    <font>
      <b/>
      <sz val="9"/>
      <name val="Arial"/>
      <family val="2"/>
    </font>
    <font>
      <b/>
      <sz val="10"/>
      <name val="Arial Black"/>
      <family val="2"/>
    </font>
    <font>
      <b/>
      <sz val="12"/>
      <color indexed="8"/>
      <name val="Arial"/>
      <family val="2"/>
    </font>
    <font>
      <sz val="12"/>
      <color indexed="8"/>
      <name val="Arial"/>
      <family val="2"/>
    </font>
    <font>
      <sz val="12"/>
      <color indexed="9"/>
      <name val="Arial"/>
      <family val="2"/>
    </font>
    <font>
      <i/>
      <sz val="8"/>
      <name val="Arial MT"/>
    </font>
    <font>
      <sz val="12"/>
      <color indexed="8"/>
      <name val="Arial MT"/>
    </font>
    <font>
      <sz val="11"/>
      <color rgb="FF9C0006"/>
      <name val="Calibri"/>
      <family val="2"/>
      <scheme val="minor"/>
    </font>
    <font>
      <b/>
      <sz val="10"/>
      <color theme="1"/>
      <name val="Arial Black"/>
      <family val="2"/>
    </font>
    <font>
      <sz val="10"/>
      <color rgb="FFFF0000"/>
      <name val="Calibri"/>
      <family val="2"/>
      <scheme val="minor"/>
    </font>
    <font>
      <sz val="10"/>
      <color rgb="FFFF0000"/>
      <name val="Arial"/>
      <family val="2"/>
    </font>
    <font>
      <b/>
      <sz val="11"/>
      <color rgb="FF9C0006"/>
      <name val="Arial Black"/>
      <family val="2"/>
    </font>
    <font>
      <sz val="12"/>
      <color theme="4" tint="-0.24994659260841701"/>
      <name val="Arial MT"/>
    </font>
    <font>
      <b/>
      <sz val="12"/>
      <color theme="1"/>
      <name val="Arial MT"/>
    </font>
    <font>
      <sz val="12"/>
      <color theme="1"/>
      <name val="Arial MT"/>
    </font>
    <font>
      <b/>
      <sz val="12"/>
      <color theme="4" tint="-0.24994659260841701"/>
      <name val="Arial MT"/>
    </font>
    <font>
      <b/>
      <sz val="10"/>
      <color theme="0"/>
      <name val="Arial Black"/>
      <family val="2"/>
    </font>
    <font>
      <sz val="10"/>
      <color rgb="FFFF0000"/>
      <name val="Arial MT"/>
    </font>
    <font>
      <b/>
      <sz val="20"/>
      <color theme="0"/>
      <name val="Arial MT"/>
    </font>
  </fonts>
  <fills count="1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indexed="42"/>
        <bgColor indexed="64"/>
      </patternFill>
    </fill>
    <fill>
      <patternFill patternType="solid">
        <fgColor indexed="42"/>
        <bgColor indexed="9"/>
      </patternFill>
    </fill>
    <fill>
      <patternFill patternType="solid">
        <fgColor indexed="42"/>
        <bgColor indexed="22"/>
      </patternFill>
    </fill>
    <fill>
      <patternFill patternType="solid">
        <fgColor indexed="13"/>
        <bgColor indexed="64"/>
      </patternFill>
    </fill>
    <fill>
      <patternFill patternType="solid">
        <fgColor rgb="FFFFC7CE"/>
      </patternFill>
    </fill>
    <fill>
      <patternFill patternType="solid">
        <fgColor rgb="FFCCFFCC"/>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4"/>
        <bgColor indexed="64"/>
      </patternFill>
    </fill>
    <fill>
      <patternFill patternType="solid">
        <fgColor theme="4" tint="0.79998168889431442"/>
        <bgColor indexed="64"/>
      </patternFill>
    </fill>
  </fills>
  <borders count="170">
    <border>
      <left/>
      <right/>
      <top/>
      <bottom/>
      <diagonal/>
    </border>
    <border>
      <left/>
      <right/>
      <top style="medium">
        <color indexed="8"/>
      </top>
      <bottom style="medium">
        <color indexed="8"/>
      </bottom>
      <diagonal/>
    </border>
    <border>
      <left style="medium">
        <color indexed="8"/>
      </left>
      <right/>
      <top/>
      <bottom/>
      <diagonal/>
    </border>
    <border>
      <left/>
      <right style="medium">
        <color indexed="8"/>
      </right>
      <top/>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style="medium">
        <color indexed="64"/>
      </right>
      <top/>
      <bottom style="medium">
        <color indexed="8"/>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64"/>
      </left>
      <right style="medium">
        <color indexed="64"/>
      </right>
      <top/>
      <bottom style="medium">
        <color indexed="64"/>
      </bottom>
      <diagonal/>
    </border>
    <border>
      <left style="medium">
        <color indexed="8"/>
      </left>
      <right style="thin">
        <color indexed="8"/>
      </right>
      <top style="medium">
        <color indexed="64"/>
      </top>
      <bottom style="medium">
        <color indexed="8"/>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8"/>
      </bottom>
      <diagonal/>
    </border>
    <border>
      <left style="medium">
        <color indexed="64"/>
      </left>
      <right style="medium">
        <color indexed="8"/>
      </right>
      <top/>
      <bottom/>
      <diagonal/>
    </border>
    <border>
      <left style="thin">
        <color indexed="8"/>
      </left>
      <right style="medium">
        <color indexed="64"/>
      </right>
      <top style="medium">
        <color indexed="8"/>
      </top>
      <bottom/>
      <diagonal/>
    </border>
    <border>
      <left style="medium">
        <color indexed="64"/>
      </left>
      <right style="medium">
        <color indexed="8"/>
      </right>
      <top/>
      <bottom style="medium">
        <color indexed="8"/>
      </bottom>
      <diagonal/>
    </border>
    <border>
      <left style="thin">
        <color indexed="8"/>
      </left>
      <right style="medium">
        <color indexed="64"/>
      </right>
      <top/>
      <bottom style="medium">
        <color indexed="8"/>
      </bottom>
      <diagonal/>
    </border>
    <border>
      <left style="medium">
        <color indexed="64"/>
      </left>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medium">
        <color indexed="64"/>
      </top>
      <bottom style="medium">
        <color indexed="8"/>
      </bottom>
      <diagonal/>
    </border>
    <border>
      <left style="medium">
        <color indexed="64"/>
      </left>
      <right/>
      <top style="thick">
        <color indexed="64"/>
      </top>
      <bottom/>
      <diagonal/>
    </border>
    <border>
      <left/>
      <right/>
      <top style="thick">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64"/>
      </right>
      <top style="medium">
        <color indexed="64"/>
      </top>
      <bottom style="thin">
        <color indexed="64"/>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8"/>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style="medium">
        <color indexed="8"/>
      </top>
      <bottom style="medium">
        <color indexed="8"/>
      </bottom>
      <diagonal/>
    </border>
    <border>
      <left/>
      <right/>
      <top style="medium">
        <color indexed="8"/>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style="medium">
        <color theme="4" tint="-0.499984740745262"/>
      </right>
      <top style="double">
        <color theme="4" tint="-0.499984740745262"/>
      </top>
      <bottom style="thin">
        <color theme="4" tint="-0.499984740745262"/>
      </bottom>
      <diagonal/>
    </border>
    <border>
      <left style="thick">
        <color theme="4" tint="-0.24994659260841701"/>
      </left>
      <right style="medium">
        <color theme="4" tint="-0.499984740745262"/>
      </right>
      <top/>
      <bottom style="thin">
        <color theme="4" tint="-0.499984740745262"/>
      </bottom>
      <diagonal/>
    </border>
    <border>
      <left style="thick">
        <color theme="4" tint="-0.24994659260841701"/>
      </left>
      <right style="medium">
        <color theme="4" tint="-0.499984740745262"/>
      </right>
      <top style="thin">
        <color theme="4" tint="-0.499984740745262"/>
      </top>
      <bottom style="thin">
        <color theme="4" tint="-0.499984740745262"/>
      </bottom>
      <diagonal/>
    </border>
    <border>
      <left/>
      <right style="thick">
        <color theme="4" tint="-0.24994659260841701"/>
      </right>
      <top style="thin">
        <color theme="4" tint="-0.499984740745262"/>
      </top>
      <bottom style="thin">
        <color theme="4" tint="-0.499984740745262"/>
      </bottom>
      <diagonal/>
    </border>
    <border>
      <left style="thin">
        <color theme="4" tint="-0.499984740745262"/>
      </left>
      <right style="thin">
        <color theme="4" tint="-0.499984740745262"/>
      </right>
      <top style="medium">
        <color indexed="64"/>
      </top>
      <bottom style="medium">
        <color indexed="64"/>
      </bottom>
      <diagonal/>
    </border>
    <border>
      <left style="thick">
        <color theme="4" tint="-0.24994659260841701"/>
      </left>
      <right style="medium">
        <color theme="4" tint="-0.499984740745262"/>
      </right>
      <top style="thin">
        <color theme="4" tint="-0.499984740745262"/>
      </top>
      <bottom/>
      <diagonal/>
    </border>
    <border>
      <left style="thick">
        <color theme="4" tint="-0.24994659260841701"/>
      </left>
      <right/>
      <top style="thin">
        <color indexed="64"/>
      </top>
      <bottom style="thin">
        <color indexed="64"/>
      </bottom>
      <diagonal/>
    </border>
    <border>
      <left/>
      <right/>
      <top style="thin">
        <color theme="4" tint="-0.499984740745262"/>
      </top>
      <bottom style="thin">
        <color theme="4" tint="-0.499984740745262"/>
      </bottom>
      <diagonal/>
    </border>
    <border>
      <left style="thick">
        <color theme="4" tint="-0.24994659260841701"/>
      </left>
      <right/>
      <top/>
      <bottom style="thick">
        <color theme="4" tint="-0.24994659260841701"/>
      </bottom>
      <diagonal/>
    </border>
    <border>
      <left style="thin">
        <color indexed="64"/>
      </left>
      <right style="thin">
        <color indexed="64"/>
      </right>
      <top style="thin">
        <color indexed="64"/>
      </top>
      <bottom style="thick">
        <color theme="4" tint="-0.24994659260841701"/>
      </bottom>
      <diagonal/>
    </border>
    <border>
      <left style="thin">
        <color indexed="64"/>
      </left>
      <right style="thick">
        <color theme="4" tint="-0.24994659260841701"/>
      </right>
      <top style="thin">
        <color indexed="64"/>
      </top>
      <bottom style="thin">
        <color indexed="64"/>
      </bottom>
      <diagonal/>
    </border>
    <border>
      <left style="thick">
        <color theme="4" tint="-0.24994659260841701"/>
      </left>
      <right style="thin">
        <color indexed="64"/>
      </right>
      <top style="thin">
        <color indexed="64"/>
      </top>
      <bottom style="thin">
        <color indexed="64"/>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medium">
        <color indexed="64"/>
      </top>
      <bottom style="thin">
        <color indexed="64"/>
      </bottom>
      <diagonal/>
    </border>
    <border>
      <left/>
      <right style="thin">
        <color theme="4" tint="-0.499984740745262"/>
      </right>
      <top/>
      <bottom/>
      <diagonal/>
    </border>
    <border>
      <left/>
      <right/>
      <top/>
      <bottom style="medium">
        <color theme="4" tint="-0.499984740745262"/>
      </bottom>
      <diagonal/>
    </border>
    <border>
      <left/>
      <right style="thin">
        <color theme="4" tint="-0.499984740745262"/>
      </right>
      <top/>
      <bottom style="medium">
        <color theme="4" tint="-0.499984740745262"/>
      </bottom>
      <diagonal/>
    </border>
    <border>
      <left/>
      <right style="thick">
        <color theme="4" tint="-0.499984740745262"/>
      </right>
      <top/>
      <bottom/>
      <diagonal/>
    </border>
    <border>
      <left/>
      <right style="medium">
        <color indexed="64"/>
      </right>
      <top style="medium">
        <color theme="4" tint="-0.499984740745262"/>
      </top>
      <bottom style="thin">
        <color indexed="64"/>
      </bottom>
      <diagonal/>
    </border>
    <border>
      <left style="medium">
        <color indexed="64"/>
      </left>
      <right/>
      <top/>
      <bottom style="medium">
        <color theme="4" tint="-0.499984740745262"/>
      </bottom>
      <diagonal/>
    </border>
    <border>
      <left style="thin">
        <color theme="4" tint="-0.499984740745262"/>
      </left>
      <right style="medium">
        <color indexed="64"/>
      </right>
      <top/>
      <bottom style="medium">
        <color theme="4" tint="-0.499984740745262"/>
      </bottom>
      <diagonal/>
    </border>
    <border>
      <left style="thin">
        <color theme="4" tint="-0.499984740745262"/>
      </left>
      <right/>
      <top style="medium">
        <color indexed="64"/>
      </top>
      <bottom style="thin">
        <color indexed="64"/>
      </bottom>
      <diagonal/>
    </border>
    <border>
      <left style="thin">
        <color theme="4" tint="-0.499984740745262"/>
      </left>
      <right/>
      <top/>
      <bottom/>
      <diagonal/>
    </border>
    <border>
      <left style="thin">
        <color theme="4" tint="-0.499984740745262"/>
      </left>
      <right style="medium">
        <color indexed="64"/>
      </right>
      <top/>
      <bottom/>
      <diagonal/>
    </border>
    <border>
      <left style="thin">
        <color indexed="64"/>
      </left>
      <right style="thin">
        <color theme="4" tint="-0.499984740745262"/>
      </right>
      <top style="medium">
        <color indexed="64"/>
      </top>
      <bottom style="thin">
        <color indexed="64"/>
      </bottom>
      <diagonal/>
    </border>
    <border>
      <left style="thin">
        <color theme="4" tint="-0.499984740745262"/>
      </left>
      <right style="medium">
        <color indexed="64"/>
      </right>
      <top style="thin">
        <color indexed="64"/>
      </top>
      <bottom style="medium">
        <color indexed="64"/>
      </bottom>
      <diagonal/>
    </border>
    <border>
      <left style="thin">
        <color theme="4" tint="-0.499984740745262"/>
      </left>
      <right style="medium">
        <color indexed="64"/>
      </right>
      <top style="medium">
        <color indexed="64"/>
      </top>
      <bottom style="thin">
        <color indexed="64"/>
      </bottom>
      <diagonal/>
    </border>
    <border>
      <left style="thin">
        <color indexed="64"/>
      </left>
      <right style="thick">
        <color theme="3"/>
      </right>
      <top style="thin">
        <color indexed="64"/>
      </top>
      <bottom style="thick">
        <color theme="4" tint="-0.24994659260841701"/>
      </bottom>
      <diagonal/>
    </border>
    <border>
      <left style="medium">
        <color theme="4" tint="-0.499984740745262"/>
      </left>
      <right/>
      <top style="thin">
        <color theme="4" tint="-0.499984740745262"/>
      </top>
      <bottom style="thin">
        <color theme="4" tint="-0.499984740745262"/>
      </bottom>
      <diagonal/>
    </border>
    <border>
      <left style="thin">
        <color indexed="64"/>
      </left>
      <right style="thick">
        <color theme="4" tint="-0.24994659260841701"/>
      </right>
      <top style="thin">
        <color theme="4" tint="-0.499984740745262"/>
      </top>
      <bottom style="thin">
        <color theme="4" tint="-0.499984740745262"/>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top style="medium">
        <color indexed="64"/>
      </top>
      <bottom style="medium">
        <color indexed="64"/>
      </bottom>
      <diagonal/>
    </border>
    <border>
      <left/>
      <right style="medium">
        <color theme="9" tint="-0.499984740745262"/>
      </right>
      <top style="medium">
        <color indexed="64"/>
      </top>
      <bottom style="medium">
        <color indexed="64"/>
      </bottom>
      <diagonal/>
    </border>
    <border>
      <left style="medium">
        <color theme="9" tint="-0.499984740745262"/>
      </left>
      <right/>
      <top style="thick">
        <color indexed="64"/>
      </top>
      <bottom/>
      <diagonal/>
    </border>
    <border>
      <left/>
      <right style="medium">
        <color theme="9" tint="-0.499984740745262"/>
      </right>
      <top style="thick">
        <color indexed="64"/>
      </top>
      <bottom/>
      <diagonal/>
    </border>
    <border>
      <left style="medium">
        <color theme="9" tint="-0.499984740745262"/>
      </left>
      <right/>
      <top/>
      <bottom style="medium">
        <color indexed="64"/>
      </bottom>
      <diagonal/>
    </border>
    <border>
      <left style="medium">
        <color theme="9" tint="-0.499984740745262"/>
      </left>
      <right/>
      <top style="thin">
        <color indexed="64"/>
      </top>
      <bottom style="medium">
        <color indexed="64"/>
      </bottom>
      <diagonal/>
    </border>
    <border>
      <left/>
      <right style="medium">
        <color theme="9" tint="-0.499984740745262"/>
      </right>
      <top/>
      <bottom style="medium">
        <color indexed="64"/>
      </bottom>
      <diagonal/>
    </border>
    <border>
      <left style="thin">
        <color indexed="64"/>
      </left>
      <right style="medium">
        <color theme="9" tint="-0.499984740745262"/>
      </right>
      <top style="medium">
        <color indexed="64"/>
      </top>
      <bottom style="thin">
        <color indexed="64"/>
      </bottom>
      <diagonal/>
    </border>
    <border>
      <left style="thin">
        <color indexed="64"/>
      </left>
      <right style="medium">
        <color theme="9" tint="-0.499984740745262"/>
      </right>
      <top/>
      <bottom style="thin">
        <color indexed="64"/>
      </bottom>
      <diagonal/>
    </border>
    <border>
      <left style="thin">
        <color indexed="64"/>
      </left>
      <right style="medium">
        <color theme="9" tint="-0.499984740745262"/>
      </right>
      <top style="medium">
        <color indexed="64"/>
      </top>
      <bottom style="medium">
        <color indexed="64"/>
      </bottom>
      <diagonal/>
    </border>
    <border>
      <left style="thin">
        <color indexed="64"/>
      </left>
      <right style="medium">
        <color theme="9" tint="-0.499984740745262"/>
      </right>
      <top/>
      <bottom style="medium">
        <color indexed="64"/>
      </bottom>
      <diagonal/>
    </border>
    <border>
      <left style="medium">
        <color indexed="64"/>
      </left>
      <right style="thin">
        <color indexed="64"/>
      </right>
      <top style="medium">
        <color indexed="64"/>
      </top>
      <bottom style="medium">
        <color theme="9" tint="-0.499984740745262"/>
      </bottom>
      <diagonal/>
    </border>
    <border>
      <left/>
      <right style="medium">
        <color indexed="64"/>
      </right>
      <top style="medium">
        <color indexed="64"/>
      </top>
      <bottom style="medium">
        <color theme="9" tint="-0.499984740745262"/>
      </bottom>
      <diagonal/>
    </border>
    <border>
      <left/>
      <right style="thin">
        <color indexed="64"/>
      </right>
      <top style="medium">
        <color indexed="64"/>
      </top>
      <bottom style="medium">
        <color theme="9" tint="-0.499984740745262"/>
      </bottom>
      <diagonal/>
    </border>
    <border>
      <left style="thin">
        <color indexed="64"/>
      </left>
      <right style="medium">
        <color theme="9" tint="-0.499984740745262"/>
      </right>
      <top style="medium">
        <color indexed="64"/>
      </top>
      <bottom style="medium">
        <color theme="9" tint="-0.499984740745262"/>
      </bottom>
      <diagonal/>
    </border>
    <border>
      <left style="medium">
        <color theme="9" tint="-0.499984740745262"/>
      </left>
      <right/>
      <top style="medium">
        <color indexed="64"/>
      </top>
      <bottom/>
      <diagonal/>
    </border>
    <border>
      <left style="medium">
        <color theme="4" tint="-0.499984740745262"/>
      </left>
      <right/>
      <top style="medium">
        <color indexed="64"/>
      </top>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style="thin">
        <color indexed="64"/>
      </top>
      <bottom/>
      <diagonal/>
    </border>
    <border>
      <left style="thick">
        <color theme="4" tint="-0.24994659260841701"/>
      </left>
      <right/>
      <top/>
      <bottom style="thin">
        <color indexed="64"/>
      </bottom>
      <diagonal/>
    </border>
    <border>
      <left style="medium">
        <color theme="4" tint="-0.499984740745262"/>
      </left>
      <right/>
      <top style="double">
        <color theme="4" tint="-0.499984740745262"/>
      </top>
      <bottom style="thin">
        <color theme="4" tint="-0.499984740745262"/>
      </bottom>
      <diagonal/>
    </border>
    <border>
      <left/>
      <right style="thick">
        <color theme="4" tint="-0.24994659260841701"/>
      </right>
      <top style="double">
        <color theme="4" tint="-0.499984740745262"/>
      </top>
      <bottom style="thin">
        <color theme="4" tint="-0.499984740745262"/>
      </bottom>
      <diagonal/>
    </border>
    <border>
      <left style="medium">
        <color theme="9" tint="-0.499984740745262"/>
      </left>
      <right/>
      <top style="thin">
        <color indexed="64"/>
      </top>
      <bottom style="thin">
        <color indexed="64"/>
      </bottom>
      <diagonal/>
    </border>
    <border>
      <left/>
      <right/>
      <top style="medium">
        <color indexed="64"/>
      </top>
      <bottom style="medium">
        <color theme="9" tint="-0.499984740745262"/>
      </bottom>
      <diagonal/>
    </border>
    <border>
      <left style="medium">
        <color theme="9" tint="-0.499984740745262"/>
      </left>
      <right/>
      <top style="medium">
        <color indexed="64"/>
      </top>
      <bottom style="medium">
        <color theme="9" tint="-0.499984740745262"/>
      </bottom>
      <diagonal/>
    </border>
    <border>
      <left/>
      <right style="medium">
        <color theme="9" tint="-0.499984740745262"/>
      </right>
      <top style="thin">
        <color indexed="64"/>
      </top>
      <bottom style="medium">
        <color indexed="64"/>
      </bottom>
      <diagonal/>
    </border>
    <border>
      <left style="medium">
        <color theme="9" tint="-0.499984740745262"/>
      </left>
      <right/>
      <top style="medium">
        <color indexed="64"/>
      </top>
      <bottom style="thin">
        <color indexed="64"/>
      </bottom>
      <diagonal/>
    </border>
    <border>
      <left/>
      <right style="medium">
        <color theme="9" tint="-0.499984740745262"/>
      </right>
      <top style="thin">
        <color indexed="64"/>
      </top>
      <bottom style="thin">
        <color indexed="64"/>
      </bottom>
      <diagonal/>
    </border>
    <border>
      <left/>
      <right style="medium">
        <color theme="9" tint="-0.499984740745262"/>
      </right>
      <top style="medium">
        <color indexed="64"/>
      </top>
      <bottom/>
      <diagonal/>
    </border>
  </borders>
  <cellStyleXfs count="5">
    <xf numFmtId="0" fontId="0" fillId="0" borderId="0"/>
    <xf numFmtId="0" fontId="43" fillId="10"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746">
    <xf numFmtId="0" fontId="0" fillId="0" borderId="0" xfId="0"/>
    <xf numFmtId="0" fontId="3"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1" xfId="0" applyBorder="1"/>
    <xf numFmtId="7" fontId="0" fillId="0" borderId="3" xfId="0" applyNumberFormat="1" applyBorder="1" applyProtection="1"/>
    <xf numFmtId="0" fontId="0" fillId="0" borderId="8" xfId="0" applyBorder="1"/>
    <xf numFmtId="7" fontId="0" fillId="0" borderId="7" xfId="0" applyNumberFormat="1" applyBorder="1" applyProtection="1"/>
    <xf numFmtId="0" fontId="0" fillId="0" borderId="3" xfId="0" applyBorder="1" applyAlignment="1">
      <alignment horizontal="center"/>
    </xf>
    <xf numFmtId="0" fontId="0" fillId="0" borderId="2" xfId="0" applyBorder="1" applyAlignment="1">
      <alignment horizontal="center"/>
    </xf>
    <xf numFmtId="17" fontId="6" fillId="0" borderId="0" xfId="0" applyNumberFormat="1" applyFont="1" applyAlignment="1">
      <alignment horizontal="center"/>
    </xf>
    <xf numFmtId="0" fontId="10" fillId="0" borderId="0" xfId="0" applyFont="1"/>
    <xf numFmtId="0" fontId="0" fillId="0" borderId="9" xfId="0" applyBorder="1"/>
    <xf numFmtId="0" fontId="0" fillId="2" borderId="10" xfId="0" applyFill="1" applyBorder="1"/>
    <xf numFmtId="0" fontId="0" fillId="2" borderId="11" xfId="0" applyFill="1" applyBorder="1"/>
    <xf numFmtId="0" fontId="12" fillId="2" borderId="12" xfId="0" applyFont="1" applyFill="1" applyBorder="1"/>
    <xf numFmtId="0" fontId="0" fillId="2" borderId="13" xfId="0" applyFill="1" applyBorder="1"/>
    <xf numFmtId="0" fontId="5" fillId="2" borderId="0" xfId="0" applyFont="1" applyFill="1" applyBorder="1" applyAlignment="1">
      <alignment horizontal="center"/>
    </xf>
    <xf numFmtId="0" fontId="5" fillId="2" borderId="6" xfId="0" applyFont="1" applyFill="1" applyBorder="1" applyAlignment="1">
      <alignment horizontal="center"/>
    </xf>
    <xf numFmtId="0" fontId="0" fillId="2" borderId="0" xfId="0" applyFill="1" applyBorder="1"/>
    <xf numFmtId="0" fontId="12" fillId="2" borderId="14" xfId="0" applyFont="1" applyFill="1" applyBorder="1"/>
    <xf numFmtId="0" fontId="11" fillId="2" borderId="15" xfId="0" applyFont="1" applyFill="1" applyBorder="1"/>
    <xf numFmtId="0" fontId="11" fillId="2" borderId="15" xfId="0" applyFont="1" applyFill="1" applyBorder="1" applyAlignment="1">
      <alignment horizontal="right"/>
    </xf>
    <xf numFmtId="165" fontId="0" fillId="2" borderId="16" xfId="4" applyNumberFormat="1" applyFont="1" applyFill="1" applyBorder="1" applyProtection="1"/>
    <xf numFmtId="165" fontId="0" fillId="3" borderId="17" xfId="4" applyNumberFormat="1" applyFont="1" applyFill="1" applyBorder="1" applyProtection="1"/>
    <xf numFmtId="165" fontId="0" fillId="2" borderId="17" xfId="4" applyNumberFormat="1" applyFont="1" applyFill="1" applyBorder="1" applyProtection="1"/>
    <xf numFmtId="165" fontId="0" fillId="3" borderId="17" xfId="4" applyNumberFormat="1" applyFont="1" applyFill="1" applyBorder="1"/>
    <xf numFmtId="165" fontId="0" fillId="2" borderId="17" xfId="4" applyNumberFormat="1" applyFont="1" applyFill="1" applyBorder="1"/>
    <xf numFmtId="165" fontId="0" fillId="2" borderId="18" xfId="4" applyNumberFormat="1" applyFont="1" applyFill="1" applyBorder="1"/>
    <xf numFmtId="166" fontId="13" fillId="2" borderId="19" xfId="3" applyNumberFormat="1" applyFont="1" applyFill="1" applyBorder="1"/>
    <xf numFmtId="165" fontId="10" fillId="2" borderId="20" xfId="4" applyNumberFormat="1" applyFont="1" applyFill="1" applyBorder="1" applyAlignment="1">
      <alignment horizontal="right"/>
    </xf>
    <xf numFmtId="165" fontId="13" fillId="2" borderId="13" xfId="4" applyNumberFormat="1" applyFont="1" applyFill="1" applyBorder="1"/>
    <xf numFmtId="0" fontId="0" fillId="2" borderId="21" xfId="0" applyFill="1" applyBorder="1"/>
    <xf numFmtId="0" fontId="0" fillId="2" borderId="22" xfId="0" applyFill="1" applyBorder="1"/>
    <xf numFmtId="0" fontId="0" fillId="2" borderId="23" xfId="0" applyFill="1" applyBorder="1"/>
    <xf numFmtId="0" fontId="12" fillId="0" borderId="24" xfId="0" applyFont="1" applyBorder="1"/>
    <xf numFmtId="0" fontId="5" fillId="2" borderId="25" xfId="0" applyFont="1" applyFill="1" applyBorder="1" applyAlignment="1">
      <alignment horizontal="center"/>
    </xf>
    <xf numFmtId="0" fontId="5" fillId="2" borderId="25" xfId="0" applyFont="1" applyFill="1" applyBorder="1"/>
    <xf numFmtId="0" fontId="5" fillId="2" borderId="26" xfId="0" applyFont="1" applyFill="1" applyBorder="1" applyAlignment="1">
      <alignment horizontal="center"/>
    </xf>
    <xf numFmtId="0" fontId="5" fillId="2" borderId="27" xfId="0" applyFont="1" applyFill="1" applyBorder="1"/>
    <xf numFmtId="0" fontId="5" fillId="2" borderId="28" xfId="0" applyFont="1" applyFill="1" applyBorder="1" applyAlignment="1">
      <alignment horizontal="center"/>
    </xf>
    <xf numFmtId="0" fontId="11" fillId="2" borderId="29" xfId="0" applyFont="1" applyFill="1" applyBorder="1"/>
    <xf numFmtId="166" fontId="0" fillId="2" borderId="30" xfId="3" applyNumberFormat="1" applyFont="1" applyFill="1" applyBorder="1"/>
    <xf numFmtId="0" fontId="10" fillId="3" borderId="31" xfId="0" applyFont="1" applyFill="1" applyBorder="1" applyAlignment="1">
      <alignment horizontal="left" indent="1"/>
    </xf>
    <xf numFmtId="166" fontId="0" fillId="3" borderId="32" xfId="3" applyNumberFormat="1" applyFont="1" applyFill="1" applyBorder="1"/>
    <xf numFmtId="0" fontId="11" fillId="2" borderId="31" xfId="0" applyFont="1" applyFill="1" applyBorder="1"/>
    <xf numFmtId="166" fontId="0" fillId="2" borderId="32" xfId="3" applyNumberFormat="1" applyFont="1" applyFill="1" applyBorder="1"/>
    <xf numFmtId="0" fontId="11" fillId="2" borderId="33" xfId="0" applyFont="1" applyFill="1" applyBorder="1"/>
    <xf numFmtId="166" fontId="0" fillId="2" borderId="34" xfId="3" applyNumberFormat="1" applyFont="1" applyFill="1" applyBorder="1"/>
    <xf numFmtId="166" fontId="0" fillId="2" borderId="35" xfId="3" applyNumberFormat="1" applyFont="1" applyFill="1" applyBorder="1"/>
    <xf numFmtId="0" fontId="0" fillId="4" borderId="36" xfId="0" applyFill="1" applyBorder="1" applyProtection="1"/>
    <xf numFmtId="0" fontId="0" fillId="4" borderId="37" xfId="0" applyFill="1" applyBorder="1" applyProtection="1"/>
    <xf numFmtId="0" fontId="7" fillId="4" borderId="12" xfId="0" applyFont="1" applyFill="1" applyBorder="1" applyAlignment="1" applyProtection="1">
      <alignment vertical="center"/>
    </xf>
    <xf numFmtId="0" fontId="0" fillId="4" borderId="13" xfId="0" applyFill="1" applyBorder="1" applyProtection="1"/>
    <xf numFmtId="0" fontId="0" fillId="4" borderId="38" xfId="0" applyFill="1" applyBorder="1" applyAlignment="1" applyProtection="1">
      <alignment horizontal="center"/>
    </xf>
    <xf numFmtId="0" fontId="0" fillId="4" borderId="39" xfId="0" applyFill="1" applyBorder="1" applyProtection="1"/>
    <xf numFmtId="2" fontId="0" fillId="0" borderId="0" xfId="0" applyNumberFormat="1"/>
    <xf numFmtId="0" fontId="1" fillId="4" borderId="40" xfId="0" applyFont="1" applyFill="1" applyBorder="1" applyAlignment="1">
      <alignment horizontal="center"/>
    </xf>
    <xf numFmtId="2" fontId="1" fillId="4" borderId="40" xfId="0" applyNumberFormat="1" applyFont="1" applyFill="1" applyBorder="1" applyAlignment="1">
      <alignment horizontal="center"/>
    </xf>
    <xf numFmtId="0" fontId="1" fillId="4" borderId="41" xfId="0" applyFont="1" applyFill="1" applyBorder="1" applyAlignment="1">
      <alignment horizontal="center"/>
    </xf>
    <xf numFmtId="8" fontId="18" fillId="0" borderId="42" xfId="0" applyNumberFormat="1" applyFont="1" applyBorder="1" applyAlignment="1">
      <alignment horizontal="right"/>
    </xf>
    <xf numFmtId="8" fontId="18" fillId="0" borderId="43" xfId="0" applyNumberFormat="1" applyFont="1" applyBorder="1" applyAlignment="1">
      <alignment horizontal="right"/>
    </xf>
    <xf numFmtId="0" fontId="18" fillId="0" borderId="0" xfId="0" applyFont="1"/>
    <xf numFmtId="8" fontId="18" fillId="0" borderId="0" xfId="0" applyNumberFormat="1" applyFont="1"/>
    <xf numFmtId="2" fontId="14" fillId="4" borderId="37" xfId="0" applyNumberFormat="1" applyFont="1" applyFill="1" applyBorder="1" applyAlignment="1" applyProtection="1">
      <alignment vertical="top"/>
    </xf>
    <xf numFmtId="2" fontId="14" fillId="4" borderId="44" xfId="0" applyNumberFormat="1" applyFont="1" applyFill="1" applyBorder="1" applyAlignment="1" applyProtection="1">
      <alignment vertical="top"/>
    </xf>
    <xf numFmtId="0" fontId="14" fillId="4" borderId="45" xfId="0" applyFont="1" applyFill="1" applyBorder="1" applyAlignment="1" applyProtection="1">
      <alignment vertical="top"/>
    </xf>
    <xf numFmtId="2" fontId="15" fillId="4" borderId="13" xfId="0" applyNumberFormat="1" applyFont="1" applyFill="1" applyBorder="1" applyAlignment="1" applyProtection="1">
      <alignment horizontal="center" vertical="top"/>
    </xf>
    <xf numFmtId="2" fontId="14" fillId="4" borderId="0" xfId="0" applyNumberFormat="1" applyFont="1" applyFill="1" applyBorder="1" applyAlignment="1" applyProtection="1">
      <alignment vertical="top"/>
    </xf>
    <xf numFmtId="2" fontId="14" fillId="4" borderId="23" xfId="0" applyNumberFormat="1" applyFont="1" applyFill="1" applyBorder="1" applyAlignment="1" applyProtection="1">
      <alignment vertical="top"/>
    </xf>
    <xf numFmtId="0" fontId="1" fillId="4" borderId="46" xfId="0" applyFont="1" applyFill="1" applyBorder="1" applyAlignment="1">
      <alignment horizontal="centerContinuous"/>
    </xf>
    <xf numFmtId="0" fontId="1" fillId="4" borderId="47" xfId="0" applyFont="1" applyFill="1" applyBorder="1" applyAlignment="1">
      <alignment horizontal="centerContinuous"/>
    </xf>
    <xf numFmtId="0" fontId="1" fillId="4" borderId="48" xfId="0" applyFont="1" applyFill="1" applyBorder="1" applyAlignment="1">
      <alignment horizontal="center"/>
    </xf>
    <xf numFmtId="0" fontId="1" fillId="4" borderId="13" xfId="0" applyFont="1" applyFill="1" applyBorder="1" applyAlignment="1">
      <alignment horizontal="center"/>
    </xf>
    <xf numFmtId="0" fontId="0" fillId="4" borderId="0" xfId="0" applyFill="1" applyBorder="1" applyProtection="1"/>
    <xf numFmtId="0" fontId="16" fillId="4" borderId="49" xfId="0" applyFont="1" applyFill="1" applyBorder="1" applyProtection="1"/>
    <xf numFmtId="0" fontId="0" fillId="0" borderId="0" xfId="0" applyProtection="1"/>
    <xf numFmtId="0" fontId="1" fillId="0" borderId="0" xfId="0" applyFont="1" applyProtection="1"/>
    <xf numFmtId="0" fontId="9" fillId="0" borderId="0" xfId="0" applyFont="1" applyAlignment="1" applyProtection="1">
      <alignment vertical="top"/>
    </xf>
    <xf numFmtId="0" fontId="0" fillId="4" borderId="14" xfId="0" applyFill="1" applyBorder="1" applyProtection="1"/>
    <xf numFmtId="0" fontId="0" fillId="4" borderId="15" xfId="0" applyFill="1" applyBorder="1" applyAlignment="1" applyProtection="1"/>
    <xf numFmtId="0" fontId="0" fillId="4" borderId="39" xfId="0" applyFill="1" applyBorder="1" applyAlignment="1"/>
    <xf numFmtId="0" fontId="4" fillId="0" borderId="0" xfId="0" applyFont="1"/>
    <xf numFmtId="0" fontId="1" fillId="4" borderId="49" xfId="0" applyFont="1" applyFill="1" applyBorder="1" applyProtection="1">
      <protection locked="0"/>
    </xf>
    <xf numFmtId="0" fontId="1" fillId="4" borderId="50" xfId="0" applyFont="1" applyFill="1" applyBorder="1" applyProtection="1">
      <protection locked="0"/>
    </xf>
    <xf numFmtId="0" fontId="26" fillId="0" borderId="0" xfId="0" applyFont="1"/>
    <xf numFmtId="2" fontId="0" fillId="0" borderId="0" xfId="0" applyNumberFormat="1" applyAlignment="1" applyProtection="1">
      <alignment horizontal="right"/>
    </xf>
    <xf numFmtId="2" fontId="0" fillId="0" borderId="0" xfId="0" applyNumberFormat="1" applyAlignment="1">
      <alignment horizontal="right"/>
    </xf>
    <xf numFmtId="8" fontId="23" fillId="4" borderId="49" xfId="0" applyNumberFormat="1" applyFont="1" applyFill="1" applyBorder="1" applyProtection="1">
      <protection hidden="1"/>
    </xf>
    <xf numFmtId="8" fontId="18" fillId="0" borderId="42" xfId="0" applyNumberFormat="1" applyFont="1" applyBorder="1" applyAlignment="1" applyProtection="1">
      <alignment horizontal="right"/>
      <protection locked="0"/>
    </xf>
    <xf numFmtId="8" fontId="18" fillId="0" borderId="42" xfId="0" applyNumberFormat="1" applyFont="1" applyBorder="1" applyAlignment="1" applyProtection="1">
      <alignment horizontal="center"/>
      <protection locked="0"/>
    </xf>
    <xf numFmtId="167" fontId="18" fillId="0" borderId="42" xfId="0" applyNumberFormat="1" applyFont="1" applyBorder="1" applyAlignment="1" applyProtection="1">
      <alignment horizontal="right"/>
      <protection locked="0"/>
    </xf>
    <xf numFmtId="8" fontId="27" fillId="4" borderId="51" xfId="0" applyNumberFormat="1" applyFont="1" applyFill="1" applyBorder="1" applyProtection="1">
      <protection hidden="1"/>
    </xf>
    <xf numFmtId="8" fontId="18" fillId="0" borderId="42" xfId="0" applyNumberFormat="1" applyFont="1" applyBorder="1" applyAlignment="1" applyProtection="1">
      <alignment horizontal="centerContinuous"/>
      <protection locked="0"/>
    </xf>
    <xf numFmtId="0" fontId="1" fillId="4" borderId="52" xfId="0" applyFont="1" applyFill="1" applyBorder="1" applyProtection="1">
      <protection locked="0"/>
    </xf>
    <xf numFmtId="167" fontId="18" fillId="0" borderId="53" xfId="0" applyNumberFormat="1" applyFont="1" applyBorder="1" applyAlignment="1" applyProtection="1">
      <alignment horizontal="right"/>
      <protection locked="0"/>
    </xf>
    <xf numFmtId="0" fontId="1" fillId="4" borderId="0" xfId="0" applyFont="1" applyFill="1" applyBorder="1" applyAlignment="1">
      <alignment horizontal="center"/>
    </xf>
    <xf numFmtId="0" fontId="0" fillId="4" borderId="0" xfId="0" applyFill="1" applyBorder="1"/>
    <xf numFmtId="8" fontId="18" fillId="0" borderId="54" xfId="0" applyNumberFormat="1" applyFont="1" applyBorder="1" applyAlignment="1" applyProtection="1">
      <alignment horizontal="center"/>
      <protection locked="0"/>
    </xf>
    <xf numFmtId="0" fontId="0" fillId="4" borderId="11" xfId="0" applyFill="1" applyBorder="1"/>
    <xf numFmtId="8" fontId="1" fillId="4" borderId="55" xfId="0" applyNumberFormat="1" applyFont="1" applyFill="1" applyBorder="1" applyProtection="1">
      <protection locked="0"/>
    </xf>
    <xf numFmtId="0" fontId="26" fillId="4" borderId="11" xfId="0" applyFont="1" applyFill="1" applyBorder="1"/>
    <xf numFmtId="0" fontId="16" fillId="4" borderId="56" xfId="0" applyFont="1" applyFill="1" applyBorder="1" applyProtection="1">
      <protection locked="0"/>
    </xf>
    <xf numFmtId="8" fontId="23" fillId="4" borderId="52" xfId="0" applyNumberFormat="1" applyFont="1" applyFill="1" applyBorder="1" applyProtection="1">
      <protection hidden="1"/>
    </xf>
    <xf numFmtId="8" fontId="18" fillId="0" borderId="53" xfId="0" applyNumberFormat="1" applyFont="1" applyBorder="1" applyAlignment="1" applyProtection="1">
      <alignment horizontal="centerContinuous"/>
      <protection locked="0"/>
    </xf>
    <xf numFmtId="0" fontId="26" fillId="4" borderId="0" xfId="0" applyFont="1" applyFill="1" applyBorder="1"/>
    <xf numFmtId="8" fontId="15" fillId="0" borderId="42" xfId="0" applyNumberFormat="1" applyFont="1" applyBorder="1" applyAlignment="1" applyProtection="1">
      <alignment horizontal="center"/>
      <protection locked="0"/>
    </xf>
    <xf numFmtId="167" fontId="15" fillId="0" borderId="42" xfId="0" applyNumberFormat="1" applyFont="1" applyBorder="1" applyAlignment="1" applyProtection="1">
      <alignment horizontal="right"/>
      <protection locked="0"/>
    </xf>
    <xf numFmtId="8" fontId="28" fillId="0" borderId="43" xfId="0" applyNumberFormat="1" applyFont="1" applyBorder="1" applyAlignment="1" applyProtection="1">
      <alignment horizontal="right"/>
      <protection hidden="1"/>
    </xf>
    <xf numFmtId="8" fontId="15" fillId="0" borderId="42" xfId="0" applyNumberFormat="1" applyFont="1" applyBorder="1" applyAlignment="1" applyProtection="1">
      <alignment horizontal="right"/>
      <protection locked="0"/>
    </xf>
    <xf numFmtId="8" fontId="18" fillId="0" borderId="48" xfId="0" applyNumberFormat="1" applyFont="1" applyBorder="1" applyAlignment="1" applyProtection="1">
      <alignment horizontal="center"/>
      <protection locked="0"/>
    </xf>
    <xf numFmtId="0" fontId="16" fillId="4" borderId="49" xfId="0" applyFont="1" applyFill="1" applyBorder="1" applyProtection="1">
      <protection locked="0"/>
    </xf>
    <xf numFmtId="167" fontId="18" fillId="0" borderId="48" xfId="0" applyNumberFormat="1" applyFont="1" applyBorder="1" applyAlignment="1" applyProtection="1">
      <alignment horizontal="right"/>
      <protection locked="0"/>
    </xf>
    <xf numFmtId="0" fontId="16" fillId="4" borderId="56" xfId="0" applyFont="1" applyFill="1" applyBorder="1" applyProtection="1">
      <protection hidden="1"/>
    </xf>
    <xf numFmtId="0" fontId="0" fillId="0" borderId="57" xfId="0" applyBorder="1" applyProtection="1">
      <protection hidden="1"/>
    </xf>
    <xf numFmtId="8" fontId="1" fillId="4" borderId="39" xfId="0" applyNumberFormat="1" applyFont="1" applyFill="1" applyBorder="1" applyProtection="1">
      <protection hidden="1"/>
    </xf>
    <xf numFmtId="0" fontId="1" fillId="4" borderId="49" xfId="0" applyFont="1" applyFill="1" applyBorder="1" applyProtection="1">
      <protection hidden="1"/>
    </xf>
    <xf numFmtId="8" fontId="15" fillId="0" borderId="58" xfId="0" applyNumberFormat="1" applyFont="1" applyBorder="1" applyAlignment="1" applyProtection="1">
      <alignment horizontal="right"/>
      <protection locked="0"/>
    </xf>
    <xf numFmtId="8" fontId="15" fillId="0" borderId="53" xfId="0" applyNumberFormat="1" applyFont="1" applyBorder="1" applyAlignment="1" applyProtection="1">
      <alignment horizontal="right"/>
      <protection locked="0"/>
    </xf>
    <xf numFmtId="167" fontId="15" fillId="0" borderId="59" xfId="0" applyNumberFormat="1" applyFont="1" applyBorder="1" applyAlignment="1" applyProtection="1">
      <alignment horizontal="right"/>
      <protection locked="0"/>
    </xf>
    <xf numFmtId="167" fontId="15" fillId="0" borderId="53" xfId="0" applyNumberFormat="1" applyFont="1" applyBorder="1" applyAlignment="1" applyProtection="1">
      <alignment horizontal="right"/>
      <protection locked="0"/>
    </xf>
    <xf numFmtId="8" fontId="28" fillId="0" borderId="53" xfId="0" applyNumberFormat="1" applyFont="1" applyBorder="1" applyAlignment="1" applyProtection="1">
      <alignment horizontal="right"/>
      <protection hidden="1"/>
    </xf>
    <xf numFmtId="167" fontId="15" fillId="0" borderId="48" xfId="0" applyNumberFormat="1" applyFont="1" applyBorder="1" applyAlignment="1" applyProtection="1">
      <alignment horizontal="right"/>
      <protection locked="0"/>
    </xf>
    <xf numFmtId="8" fontId="15" fillId="0" borderId="59" xfId="0" applyNumberFormat="1" applyFont="1" applyBorder="1" applyAlignment="1" applyProtection="1">
      <alignment horizontal="right"/>
      <protection locked="0"/>
    </xf>
    <xf numFmtId="167" fontId="15" fillId="0" borderId="58" xfId="0" applyNumberFormat="1" applyFont="1" applyBorder="1" applyAlignment="1" applyProtection="1">
      <alignment horizontal="right"/>
      <protection locked="0"/>
    </xf>
    <xf numFmtId="40" fontId="15" fillId="0" borderId="58" xfId="0" applyNumberFormat="1" applyFont="1" applyBorder="1" applyAlignment="1" applyProtection="1">
      <alignment horizontal="right"/>
      <protection locked="0"/>
    </xf>
    <xf numFmtId="40" fontId="15" fillId="0" borderId="42" xfId="0" applyNumberFormat="1" applyFont="1" applyBorder="1" applyAlignment="1" applyProtection="1">
      <alignment horizontal="right"/>
      <protection locked="0"/>
    </xf>
    <xf numFmtId="170" fontId="15" fillId="0" borderId="58" xfId="0" applyNumberFormat="1" applyFont="1" applyBorder="1" applyAlignment="1" applyProtection="1">
      <alignment horizontal="right"/>
      <protection locked="0"/>
    </xf>
    <xf numFmtId="170" fontId="15" fillId="0" borderId="42" xfId="0" applyNumberFormat="1" applyFont="1" applyBorder="1" applyAlignment="1" applyProtection="1">
      <alignment horizontal="right"/>
      <protection locked="0"/>
    </xf>
    <xf numFmtId="0" fontId="18" fillId="3" borderId="60" xfId="0" applyFont="1" applyFill="1" applyBorder="1" applyAlignment="1" applyProtection="1">
      <alignment wrapText="1"/>
      <protection locked="0"/>
    </xf>
    <xf numFmtId="0" fontId="29" fillId="0" borderId="61" xfId="0" applyFont="1" applyBorder="1" applyAlignment="1" applyProtection="1">
      <alignment wrapText="1"/>
      <protection locked="0"/>
    </xf>
    <xf numFmtId="167" fontId="18" fillId="0" borderId="54" xfId="0" applyNumberFormat="1" applyFont="1" applyBorder="1" applyAlignment="1" applyProtection="1">
      <alignment horizontal="right"/>
      <protection locked="0"/>
    </xf>
    <xf numFmtId="8" fontId="18" fillId="0" borderId="58" xfId="0" applyNumberFormat="1" applyFont="1" applyBorder="1" applyAlignment="1" applyProtection="1">
      <alignment horizontal="right"/>
      <protection locked="0"/>
    </xf>
    <xf numFmtId="8" fontId="18" fillId="3" borderId="42" xfId="0" applyNumberFormat="1" applyFont="1" applyFill="1" applyBorder="1" applyAlignment="1" applyProtection="1">
      <alignment horizontal="center"/>
      <protection locked="0"/>
    </xf>
    <xf numFmtId="167" fontId="18" fillId="3" borderId="42" xfId="0" applyNumberFormat="1" applyFont="1" applyFill="1" applyBorder="1" applyAlignment="1" applyProtection="1">
      <alignment horizontal="right"/>
      <protection locked="0"/>
    </xf>
    <xf numFmtId="167" fontId="15" fillId="3" borderId="42" xfId="0" applyNumberFormat="1" applyFont="1" applyFill="1" applyBorder="1" applyAlignment="1" applyProtection="1">
      <alignment horizontal="right"/>
      <protection locked="0"/>
    </xf>
    <xf numFmtId="8" fontId="28" fillId="3" borderId="43" xfId="0" applyNumberFormat="1" applyFont="1" applyFill="1" applyBorder="1" applyAlignment="1" applyProtection="1">
      <alignment horizontal="right"/>
      <protection hidden="1"/>
    </xf>
    <xf numFmtId="8" fontId="15" fillId="3" borderId="42" xfId="0" applyNumberFormat="1" applyFont="1" applyFill="1" applyBorder="1" applyAlignment="1" applyProtection="1">
      <alignment horizontal="right"/>
      <protection locked="0"/>
    </xf>
    <xf numFmtId="8" fontId="30" fillId="0" borderId="43" xfId="0" applyNumberFormat="1" applyFont="1" applyBorder="1" applyAlignment="1" applyProtection="1">
      <alignment horizontal="right"/>
      <protection hidden="1"/>
    </xf>
    <xf numFmtId="8" fontId="18" fillId="0" borderId="53" xfId="0" applyNumberFormat="1" applyFont="1" applyBorder="1" applyAlignment="1" applyProtection="1">
      <alignment horizontal="right"/>
      <protection locked="0"/>
    </xf>
    <xf numFmtId="0" fontId="29" fillId="4" borderId="11" xfId="0" applyFont="1" applyFill="1" applyBorder="1"/>
    <xf numFmtId="0" fontId="31" fillId="4" borderId="56" xfId="0" applyFont="1" applyFill="1" applyBorder="1" applyProtection="1">
      <protection locked="0"/>
    </xf>
    <xf numFmtId="8" fontId="32" fillId="4" borderId="49" xfId="0" applyNumberFormat="1" applyFont="1" applyFill="1" applyBorder="1" applyProtection="1">
      <protection hidden="1"/>
    </xf>
    <xf numFmtId="0" fontId="31" fillId="4" borderId="49" xfId="0" applyFont="1" applyFill="1" applyBorder="1" applyProtection="1">
      <protection locked="0"/>
    </xf>
    <xf numFmtId="8" fontId="35" fillId="4" borderId="51" xfId="0" applyNumberFormat="1" applyFont="1" applyFill="1" applyBorder="1" applyProtection="1">
      <protection hidden="1"/>
    </xf>
    <xf numFmtId="0" fontId="18" fillId="5" borderId="62" xfId="0" applyFont="1" applyFill="1" applyBorder="1" applyAlignment="1" applyProtection="1">
      <alignment wrapText="1"/>
      <protection locked="0"/>
    </xf>
    <xf numFmtId="0" fontId="0" fillId="5" borderId="57" xfId="0" applyFill="1" applyBorder="1" applyAlignment="1" applyProtection="1">
      <alignment wrapText="1"/>
      <protection locked="0"/>
    </xf>
    <xf numFmtId="0" fontId="0" fillId="3" borderId="57" xfId="0" applyFill="1" applyBorder="1" applyAlignment="1" applyProtection="1">
      <alignment wrapText="1"/>
      <protection locked="0"/>
    </xf>
    <xf numFmtId="8" fontId="15" fillId="3" borderId="53" xfId="0" applyNumberFormat="1" applyFont="1" applyFill="1" applyBorder="1" applyAlignment="1" applyProtection="1">
      <alignment horizontal="right"/>
      <protection locked="0"/>
    </xf>
    <xf numFmtId="0" fontId="18" fillId="3" borderId="62" xfId="0" applyFont="1" applyFill="1" applyBorder="1" applyAlignment="1" applyProtection="1">
      <protection locked="0"/>
    </xf>
    <xf numFmtId="0" fontId="0" fillId="3" borderId="57" xfId="0" applyFill="1" applyBorder="1" applyAlignment="1" applyProtection="1">
      <protection locked="0"/>
    </xf>
    <xf numFmtId="40" fontId="15" fillId="3" borderId="42" xfId="0" applyNumberFormat="1" applyFont="1" applyFill="1" applyBorder="1" applyAlignment="1" applyProtection="1">
      <alignment horizontal="right"/>
      <protection locked="0"/>
    </xf>
    <xf numFmtId="1" fontId="18" fillId="6" borderId="42" xfId="0" applyNumberFormat="1" applyFont="1" applyFill="1" applyBorder="1" applyAlignment="1" applyProtection="1">
      <alignment horizontal="center"/>
      <protection locked="0"/>
    </xf>
    <xf numFmtId="8" fontId="18" fillId="6" borderId="42" xfId="0" applyNumberFormat="1" applyFont="1" applyFill="1" applyBorder="1" applyAlignment="1" applyProtection="1">
      <alignment horizontal="center"/>
      <protection locked="0"/>
    </xf>
    <xf numFmtId="167" fontId="18" fillId="6" borderId="42" xfId="0" applyNumberFormat="1" applyFont="1" applyFill="1" applyBorder="1" applyAlignment="1" applyProtection="1">
      <alignment horizontal="right"/>
      <protection locked="0"/>
    </xf>
    <xf numFmtId="8" fontId="28" fillId="6" borderId="43" xfId="0" applyNumberFormat="1" applyFont="1" applyFill="1" applyBorder="1" applyAlignment="1" applyProtection="1">
      <alignment horizontal="right"/>
      <protection hidden="1"/>
    </xf>
    <xf numFmtId="8" fontId="15" fillId="6" borderId="58" xfId="0" applyNumberFormat="1" applyFont="1" applyFill="1" applyBorder="1" applyAlignment="1" applyProtection="1">
      <alignment horizontal="right"/>
      <protection locked="0"/>
    </xf>
    <xf numFmtId="8" fontId="15" fillId="6" borderId="42" xfId="0" applyNumberFormat="1" applyFont="1" applyFill="1" applyBorder="1" applyAlignment="1" applyProtection="1">
      <alignment horizontal="right"/>
      <protection locked="0"/>
    </xf>
    <xf numFmtId="167" fontId="15" fillId="6" borderId="42" xfId="0" applyNumberFormat="1" applyFont="1" applyFill="1" applyBorder="1" applyAlignment="1" applyProtection="1">
      <alignment horizontal="right"/>
      <protection locked="0"/>
    </xf>
    <xf numFmtId="8" fontId="15" fillId="6" borderId="42" xfId="0" applyNumberFormat="1" applyFont="1" applyFill="1" applyBorder="1" applyAlignment="1" applyProtection="1">
      <alignment horizontal="center"/>
      <protection locked="0"/>
    </xf>
    <xf numFmtId="0" fontId="1" fillId="6" borderId="49" xfId="0" applyFont="1" applyFill="1" applyBorder="1" applyProtection="1">
      <protection locked="0"/>
    </xf>
    <xf numFmtId="8" fontId="23" fillId="6" borderId="49" xfId="0" applyNumberFormat="1" applyFont="1" applyFill="1" applyBorder="1" applyProtection="1">
      <protection hidden="1"/>
    </xf>
    <xf numFmtId="0" fontId="1" fillId="6" borderId="50" xfId="0" applyFont="1" applyFill="1" applyBorder="1" applyProtection="1">
      <protection locked="0"/>
    </xf>
    <xf numFmtId="0" fontId="26" fillId="6" borderId="13" xfId="0" applyFont="1" applyFill="1" applyBorder="1"/>
    <xf numFmtId="0" fontId="25" fillId="6" borderId="13" xfId="0" applyFont="1" applyFill="1" applyBorder="1"/>
    <xf numFmtId="0" fontId="26" fillId="6" borderId="23" xfId="0" applyFont="1" applyFill="1" applyBorder="1"/>
    <xf numFmtId="8" fontId="27" fillId="6" borderId="51" xfId="0" applyNumberFormat="1" applyFont="1" applyFill="1" applyBorder="1" applyProtection="1">
      <protection hidden="1"/>
    </xf>
    <xf numFmtId="0" fontId="26" fillId="6" borderId="0" xfId="0" applyFont="1" applyFill="1" applyBorder="1"/>
    <xf numFmtId="0" fontId="25" fillId="6" borderId="0" xfId="0" applyFont="1" applyFill="1" applyBorder="1"/>
    <xf numFmtId="0" fontId="26" fillId="6" borderId="22" xfId="0" applyFont="1" applyFill="1" applyBorder="1"/>
    <xf numFmtId="8" fontId="24" fillId="4" borderId="63" xfId="0" applyNumberFormat="1" applyFont="1" applyFill="1" applyBorder="1" applyProtection="1">
      <protection hidden="1"/>
    </xf>
    <xf numFmtId="0" fontId="29" fillId="6" borderId="61" xfId="0" applyFont="1" applyFill="1" applyBorder="1" applyAlignment="1" applyProtection="1">
      <alignment wrapText="1"/>
      <protection locked="0"/>
    </xf>
    <xf numFmtId="8" fontId="18" fillId="6" borderId="42" xfId="0" applyNumberFormat="1" applyFont="1" applyFill="1" applyBorder="1" applyAlignment="1">
      <alignment horizontal="right"/>
    </xf>
    <xf numFmtId="8" fontId="30" fillId="6" borderId="43" xfId="0" applyNumberFormat="1" applyFont="1" applyFill="1" applyBorder="1" applyAlignment="1" applyProtection="1">
      <alignment horizontal="right"/>
      <protection hidden="1"/>
    </xf>
    <xf numFmtId="8" fontId="18" fillId="6" borderId="58" xfId="0" applyNumberFormat="1" applyFont="1" applyFill="1" applyBorder="1" applyAlignment="1" applyProtection="1">
      <alignment horizontal="right"/>
      <protection locked="0"/>
    </xf>
    <xf numFmtId="8" fontId="18" fillId="6" borderId="43" xfId="0" applyNumberFormat="1" applyFont="1" applyFill="1" applyBorder="1" applyAlignment="1">
      <alignment horizontal="right"/>
    </xf>
    <xf numFmtId="8" fontId="18" fillId="6" borderId="53" xfId="0" applyNumberFormat="1" applyFont="1" applyFill="1" applyBorder="1" applyAlignment="1" applyProtection="1">
      <alignment horizontal="right"/>
      <protection locked="0"/>
    </xf>
    <xf numFmtId="0" fontId="29" fillId="6" borderId="11" xfId="0" applyFont="1" applyFill="1" applyBorder="1"/>
    <xf numFmtId="0" fontId="31" fillId="6" borderId="56" xfId="0" applyFont="1" applyFill="1" applyBorder="1" applyProtection="1">
      <protection locked="0"/>
    </xf>
    <xf numFmtId="8" fontId="32" fillId="6" borderId="49" xfId="0" applyNumberFormat="1" applyFont="1" applyFill="1" applyBorder="1" applyProtection="1">
      <protection hidden="1"/>
    </xf>
    <xf numFmtId="0" fontId="31" fillId="6" borderId="49" xfId="0" applyFont="1" applyFill="1" applyBorder="1" applyProtection="1">
      <protection locked="0"/>
    </xf>
    <xf numFmtId="0" fontId="29" fillId="6" borderId="12" xfId="0" applyFont="1" applyFill="1" applyBorder="1"/>
    <xf numFmtId="0" fontId="29" fillId="6" borderId="13" xfId="0" applyFont="1" applyFill="1" applyBorder="1"/>
    <xf numFmtId="2" fontId="29" fillId="6" borderId="13" xfId="0" applyNumberFormat="1" applyFont="1" applyFill="1" applyBorder="1"/>
    <xf numFmtId="0" fontId="34" fillId="6" borderId="13" xfId="0" applyFont="1" applyFill="1" applyBorder="1"/>
    <xf numFmtId="0" fontId="29" fillId="6" borderId="23" xfId="0" applyFont="1" applyFill="1" applyBorder="1"/>
    <xf numFmtId="8" fontId="28" fillId="0" borderId="58" xfId="0" applyNumberFormat="1" applyFont="1" applyBorder="1" applyAlignment="1" applyProtection="1">
      <alignment horizontal="right"/>
      <protection hidden="1"/>
    </xf>
    <xf numFmtId="8" fontId="28" fillId="0" borderId="42" xfId="0" applyNumberFormat="1" applyFont="1" applyBorder="1" applyAlignment="1" applyProtection="1">
      <alignment horizontal="right"/>
      <protection hidden="1"/>
    </xf>
    <xf numFmtId="8" fontId="27" fillId="4" borderId="63" xfId="0" applyNumberFormat="1" applyFont="1" applyFill="1" applyBorder="1" applyProtection="1">
      <protection hidden="1"/>
    </xf>
    <xf numFmtId="0" fontId="0" fillId="6" borderId="57" xfId="0" applyFill="1" applyBorder="1" applyAlignment="1" applyProtection="1">
      <alignment wrapText="1"/>
      <protection locked="0"/>
    </xf>
    <xf numFmtId="8" fontId="28" fillId="6" borderId="42" xfId="0" applyNumberFormat="1" applyFont="1" applyFill="1" applyBorder="1" applyAlignment="1" applyProtection="1">
      <alignment horizontal="right"/>
      <protection hidden="1"/>
    </xf>
    <xf numFmtId="8" fontId="24" fillId="6" borderId="63" xfId="0" applyNumberFormat="1" applyFont="1" applyFill="1" applyBorder="1" applyProtection="1">
      <protection hidden="1"/>
    </xf>
    <xf numFmtId="2" fontId="26" fillId="6" borderId="13" xfId="0" applyNumberFormat="1" applyFont="1" applyFill="1" applyBorder="1"/>
    <xf numFmtId="8" fontId="27" fillId="6" borderId="63" xfId="0" applyNumberFormat="1" applyFont="1" applyFill="1" applyBorder="1" applyProtection="1">
      <protection hidden="1"/>
    </xf>
    <xf numFmtId="0" fontId="26" fillId="6" borderId="64" xfId="0" applyFont="1" applyFill="1" applyBorder="1"/>
    <xf numFmtId="0" fontId="0" fillId="6" borderId="11" xfId="0" applyFill="1" applyBorder="1"/>
    <xf numFmtId="0" fontId="16" fillId="6" borderId="56" xfId="0" applyFont="1" applyFill="1" applyBorder="1" applyProtection="1">
      <protection locked="0"/>
    </xf>
    <xf numFmtId="0" fontId="0" fillId="6" borderId="12" xfId="0" applyFill="1" applyBorder="1"/>
    <xf numFmtId="0" fontId="0" fillId="6" borderId="13" xfId="0" applyFill="1" applyBorder="1"/>
    <xf numFmtId="2" fontId="0" fillId="6" borderId="13" xfId="0" applyNumberFormat="1" applyFill="1" applyBorder="1"/>
    <xf numFmtId="0" fontId="0" fillId="6" borderId="0" xfId="0" applyFill="1" applyBorder="1"/>
    <xf numFmtId="0" fontId="16" fillId="6" borderId="49" xfId="0" applyFont="1" applyFill="1" applyBorder="1" applyProtection="1">
      <protection locked="0"/>
    </xf>
    <xf numFmtId="0" fontId="0" fillId="6" borderId="64" xfId="0" applyFill="1" applyBorder="1"/>
    <xf numFmtId="167" fontId="15" fillId="6" borderId="59" xfId="0" applyNumberFormat="1" applyFont="1" applyFill="1" applyBorder="1" applyAlignment="1" applyProtection="1">
      <alignment horizontal="right"/>
      <protection locked="0"/>
    </xf>
    <xf numFmtId="167" fontId="15" fillId="6" borderId="53" xfId="0" applyNumberFormat="1" applyFont="1" applyFill="1" applyBorder="1" applyAlignment="1" applyProtection="1">
      <alignment horizontal="right"/>
      <protection locked="0"/>
    </xf>
    <xf numFmtId="0" fontId="18" fillId="6" borderId="60" xfId="0" applyFont="1" applyFill="1" applyBorder="1" applyAlignment="1" applyProtection="1">
      <alignment wrapText="1"/>
      <protection locked="0"/>
    </xf>
    <xf numFmtId="8" fontId="18" fillId="6" borderId="42" xfId="0" applyNumberFormat="1" applyFont="1" applyFill="1" applyBorder="1" applyAlignment="1" applyProtection="1">
      <alignment horizontal="centerContinuous"/>
      <protection locked="0"/>
    </xf>
    <xf numFmtId="8" fontId="18" fillId="6" borderId="53" xfId="0" applyNumberFormat="1" applyFont="1" applyFill="1" applyBorder="1" applyAlignment="1" applyProtection="1">
      <alignment horizontal="centerContinuous"/>
      <protection locked="0"/>
    </xf>
    <xf numFmtId="167" fontId="18" fillId="6" borderId="53" xfId="0" applyNumberFormat="1" applyFont="1" applyFill="1" applyBorder="1" applyAlignment="1" applyProtection="1">
      <alignment horizontal="right"/>
      <protection locked="0"/>
    </xf>
    <xf numFmtId="8" fontId="18" fillId="6" borderId="54" xfId="0" applyNumberFormat="1" applyFont="1" applyFill="1" applyBorder="1" applyAlignment="1" applyProtection="1">
      <alignment horizontal="center"/>
      <protection locked="0"/>
    </xf>
    <xf numFmtId="167" fontId="18" fillId="6" borderId="54" xfId="0" applyNumberFormat="1" applyFont="1" applyFill="1" applyBorder="1" applyAlignment="1" applyProtection="1">
      <alignment horizontal="right"/>
      <protection locked="0"/>
    </xf>
    <xf numFmtId="8" fontId="28" fillId="6" borderId="53" xfId="0" applyNumberFormat="1" applyFont="1" applyFill="1" applyBorder="1" applyAlignment="1" applyProtection="1">
      <alignment horizontal="right"/>
      <protection hidden="1"/>
    </xf>
    <xf numFmtId="8" fontId="23" fillId="6" borderId="52" xfId="0" applyNumberFormat="1" applyFont="1" applyFill="1" applyBorder="1" applyProtection="1">
      <protection hidden="1"/>
    </xf>
    <xf numFmtId="0" fontId="1" fillId="6" borderId="52" xfId="0" applyFont="1" applyFill="1" applyBorder="1" applyProtection="1">
      <protection locked="0"/>
    </xf>
    <xf numFmtId="8" fontId="15" fillId="6" borderId="59" xfId="0" applyNumberFormat="1" applyFont="1" applyFill="1" applyBorder="1" applyAlignment="1" applyProtection="1">
      <alignment horizontal="right"/>
      <protection locked="0"/>
    </xf>
    <xf numFmtId="8" fontId="15" fillId="6" borderId="53" xfId="0" applyNumberFormat="1" applyFont="1" applyFill="1" applyBorder="1" applyAlignment="1" applyProtection="1">
      <alignment horizontal="right"/>
      <protection locked="0"/>
    </xf>
    <xf numFmtId="8" fontId="18" fillId="6" borderId="42" xfId="0" applyNumberFormat="1" applyFont="1" applyFill="1" applyBorder="1" applyAlignment="1" applyProtection="1">
      <alignment horizontal="right"/>
      <protection locked="0"/>
    </xf>
    <xf numFmtId="167" fontId="15" fillId="6" borderId="58" xfId="0" applyNumberFormat="1" applyFont="1" applyFill="1" applyBorder="1" applyAlignment="1" applyProtection="1">
      <alignment horizontal="right"/>
      <protection locked="0"/>
    </xf>
    <xf numFmtId="0" fontId="18" fillId="6" borderId="62" xfId="0" applyFont="1" applyFill="1" applyBorder="1" applyAlignment="1" applyProtection="1">
      <protection locked="0"/>
    </xf>
    <xf numFmtId="0" fontId="0" fillId="6" borderId="57" xfId="0" applyFill="1" applyBorder="1" applyAlignment="1" applyProtection="1">
      <protection locked="0"/>
    </xf>
    <xf numFmtId="8" fontId="28" fillId="0" borderId="65" xfId="0" applyNumberFormat="1" applyFont="1" applyBorder="1" applyAlignment="1" applyProtection="1">
      <alignment horizontal="right"/>
      <protection hidden="1"/>
    </xf>
    <xf numFmtId="8" fontId="28" fillId="0" borderId="66" xfId="0" applyNumberFormat="1" applyFont="1" applyBorder="1" applyAlignment="1" applyProtection="1">
      <alignment horizontal="right"/>
      <protection hidden="1"/>
    </xf>
    <xf numFmtId="8" fontId="24" fillId="4" borderId="51" xfId="0" applyNumberFormat="1" applyFont="1" applyFill="1" applyBorder="1" applyProtection="1">
      <protection hidden="1"/>
    </xf>
    <xf numFmtId="8" fontId="18" fillId="6" borderId="48" xfId="0" applyNumberFormat="1" applyFont="1" applyFill="1" applyBorder="1" applyAlignment="1" applyProtection="1">
      <alignment horizontal="center"/>
      <protection locked="0"/>
    </xf>
    <xf numFmtId="0" fontId="16" fillId="6" borderId="56" xfId="0" applyFont="1" applyFill="1" applyBorder="1" applyProtection="1">
      <protection hidden="1"/>
    </xf>
    <xf numFmtId="0" fontId="0" fillId="6" borderId="57" xfId="0" applyFill="1" applyBorder="1" applyProtection="1">
      <protection hidden="1"/>
    </xf>
    <xf numFmtId="0" fontId="1" fillId="6" borderId="49" xfId="0" applyFont="1" applyFill="1" applyBorder="1" applyProtection="1">
      <protection hidden="1"/>
    </xf>
    <xf numFmtId="2" fontId="0" fillId="6" borderId="13" xfId="0" applyNumberFormat="1" applyFill="1" applyBorder="1" applyProtection="1">
      <protection hidden="1"/>
    </xf>
    <xf numFmtId="0" fontId="0" fillId="6" borderId="13" xfId="0" applyFill="1" applyBorder="1" applyProtection="1">
      <protection hidden="1"/>
    </xf>
    <xf numFmtId="0" fontId="25" fillId="6" borderId="13" xfId="0" applyFont="1" applyFill="1" applyBorder="1" applyProtection="1">
      <protection hidden="1"/>
    </xf>
    <xf numFmtId="0" fontId="26" fillId="6" borderId="23" xfId="0" applyFont="1" applyFill="1" applyBorder="1" applyProtection="1">
      <protection hidden="1"/>
    </xf>
    <xf numFmtId="0" fontId="18" fillId="5" borderId="46" xfId="0" applyFont="1" applyFill="1" applyBorder="1" applyAlignment="1" applyProtection="1">
      <alignment wrapText="1"/>
      <protection locked="0"/>
    </xf>
    <xf numFmtId="0" fontId="0" fillId="5" borderId="47" xfId="0" applyFill="1" applyBorder="1" applyAlignment="1" applyProtection="1">
      <alignment wrapText="1"/>
      <protection locked="0"/>
    </xf>
    <xf numFmtId="8" fontId="18" fillId="3" borderId="48" xfId="0" applyNumberFormat="1" applyFont="1" applyFill="1" applyBorder="1" applyAlignment="1" applyProtection="1">
      <alignment horizontal="center"/>
      <protection locked="0"/>
    </xf>
    <xf numFmtId="40" fontId="15" fillId="6" borderId="58" xfId="0" applyNumberFormat="1" applyFont="1" applyFill="1" applyBorder="1" applyAlignment="1" applyProtection="1">
      <alignment horizontal="right"/>
      <protection locked="0"/>
    </xf>
    <xf numFmtId="40" fontId="15" fillId="6" borderId="42" xfId="0" applyNumberFormat="1" applyFont="1" applyFill="1" applyBorder="1" applyAlignment="1" applyProtection="1">
      <alignment horizontal="right"/>
      <protection locked="0"/>
    </xf>
    <xf numFmtId="0" fontId="18" fillId="7" borderId="62" xfId="0" applyFont="1" applyFill="1" applyBorder="1" applyAlignment="1" applyProtection="1">
      <alignment wrapText="1"/>
      <protection locked="0"/>
    </xf>
    <xf numFmtId="0" fontId="0" fillId="7" borderId="57" xfId="0" applyFill="1" applyBorder="1" applyAlignment="1" applyProtection="1">
      <alignment wrapText="1"/>
      <protection locked="0"/>
    </xf>
    <xf numFmtId="0" fontId="18" fillId="7" borderId="46" xfId="0" applyFont="1" applyFill="1" applyBorder="1" applyAlignment="1" applyProtection="1">
      <alignment wrapText="1"/>
      <protection locked="0"/>
    </xf>
    <xf numFmtId="0" fontId="0" fillId="7" borderId="47" xfId="0" applyFill="1" applyBorder="1" applyAlignment="1" applyProtection="1">
      <alignment wrapText="1"/>
      <protection locked="0"/>
    </xf>
    <xf numFmtId="170" fontId="15" fillId="6" borderId="58" xfId="0" applyNumberFormat="1" applyFont="1" applyFill="1" applyBorder="1" applyAlignment="1" applyProtection="1">
      <alignment horizontal="right"/>
      <protection locked="0"/>
    </xf>
    <xf numFmtId="170" fontId="15" fillId="6" borderId="42" xfId="0" applyNumberFormat="1" applyFont="1" applyFill="1" applyBorder="1" applyAlignment="1" applyProtection="1">
      <alignment horizontal="right"/>
      <protection locked="0"/>
    </xf>
    <xf numFmtId="0" fontId="16" fillId="6" borderId="19" xfId="0" applyFont="1" applyFill="1" applyBorder="1" applyProtection="1">
      <protection locked="0"/>
    </xf>
    <xf numFmtId="167" fontId="18" fillId="6" borderId="48" xfId="0" applyNumberFormat="1" applyFont="1" applyFill="1" applyBorder="1" applyAlignment="1" applyProtection="1">
      <alignment horizontal="right"/>
      <protection locked="0"/>
    </xf>
    <xf numFmtId="0" fontId="16" fillId="4" borderId="52" xfId="0" applyFont="1" applyFill="1" applyBorder="1" applyProtection="1">
      <protection locked="0"/>
    </xf>
    <xf numFmtId="8" fontId="28" fillId="0" borderId="47" xfId="0" applyNumberFormat="1" applyFont="1" applyBorder="1" applyAlignment="1" applyProtection="1">
      <alignment horizontal="right"/>
      <protection hidden="1"/>
    </xf>
    <xf numFmtId="8" fontId="28" fillId="6" borderId="48" xfId="0" applyNumberFormat="1" applyFont="1" applyFill="1" applyBorder="1" applyAlignment="1" applyProtection="1">
      <alignment horizontal="right"/>
      <protection hidden="1"/>
    </xf>
    <xf numFmtId="167" fontId="15" fillId="6" borderId="48" xfId="0" applyNumberFormat="1" applyFont="1" applyFill="1" applyBorder="1" applyAlignment="1" applyProtection="1">
      <alignment horizontal="right"/>
      <protection locked="0"/>
    </xf>
    <xf numFmtId="0" fontId="29" fillId="0" borderId="0" xfId="0" applyFont="1"/>
    <xf numFmtId="167" fontId="15" fillId="6" borderId="43" xfId="0" applyNumberFormat="1" applyFont="1" applyFill="1" applyBorder="1" applyAlignment="1" applyProtection="1">
      <alignment horizontal="right"/>
      <protection locked="0"/>
    </xf>
    <xf numFmtId="8" fontId="15" fillId="6" borderId="48" xfId="0" applyNumberFormat="1" applyFont="1" applyFill="1" applyBorder="1" applyAlignment="1" applyProtection="1">
      <alignment horizontal="center"/>
      <protection locked="0"/>
    </xf>
    <xf numFmtId="0" fontId="0" fillId="4" borderId="67" xfId="0" applyFill="1" applyBorder="1" applyProtection="1"/>
    <xf numFmtId="0" fontId="0" fillId="4" borderId="55" xfId="0" applyFill="1" applyBorder="1" applyProtection="1"/>
    <xf numFmtId="0" fontId="1" fillId="4" borderId="23" xfId="0" applyFont="1" applyFill="1" applyBorder="1" applyAlignment="1">
      <alignment horizontal="center"/>
    </xf>
    <xf numFmtId="8" fontId="28" fillId="0" borderId="65" xfId="0" applyNumberFormat="1" applyFont="1" applyFill="1" applyBorder="1" applyAlignment="1" applyProtection="1">
      <alignment horizontal="right"/>
      <protection hidden="1"/>
    </xf>
    <xf numFmtId="8" fontId="28" fillId="0" borderId="66" xfId="0" applyNumberFormat="1" applyFont="1" applyFill="1" applyBorder="1" applyAlignment="1" applyProtection="1">
      <alignment horizontal="right"/>
      <protection hidden="1"/>
    </xf>
    <xf numFmtId="8" fontId="28" fillId="8" borderId="65" xfId="0" applyNumberFormat="1" applyFont="1" applyFill="1" applyBorder="1" applyAlignment="1" applyProtection="1">
      <alignment horizontal="right"/>
      <protection hidden="1"/>
    </xf>
    <xf numFmtId="8" fontId="28" fillId="8" borderId="66" xfId="0" applyNumberFormat="1" applyFont="1" applyFill="1" applyBorder="1" applyAlignment="1" applyProtection="1">
      <alignment horizontal="right"/>
      <protection hidden="1"/>
    </xf>
    <xf numFmtId="8" fontId="24" fillId="8" borderId="51" xfId="0" applyNumberFormat="1" applyFont="1" applyFill="1" applyBorder="1" applyProtection="1">
      <protection hidden="1"/>
    </xf>
    <xf numFmtId="8" fontId="27" fillId="8" borderId="51" xfId="0" applyNumberFormat="1" applyFont="1" applyFill="1" applyBorder="1" applyProtection="1">
      <protection hidden="1"/>
    </xf>
    <xf numFmtId="8" fontId="30" fillId="0" borderId="65" xfId="0" applyNumberFormat="1" applyFont="1" applyBorder="1" applyAlignment="1" applyProtection="1">
      <alignment horizontal="right"/>
      <protection hidden="1"/>
    </xf>
    <xf numFmtId="8" fontId="30" fillId="0" borderId="66" xfId="0" applyNumberFormat="1" applyFont="1" applyBorder="1" applyAlignment="1" applyProtection="1">
      <alignment horizontal="right"/>
      <protection hidden="1"/>
    </xf>
    <xf numFmtId="8" fontId="33" fillId="4" borderId="51" xfId="0" applyNumberFormat="1" applyFont="1" applyFill="1" applyBorder="1" applyProtection="1">
      <protection hidden="1"/>
    </xf>
    <xf numFmtId="8" fontId="30" fillId="6" borderId="66" xfId="0" applyNumberFormat="1" applyFont="1" applyFill="1" applyBorder="1" applyAlignment="1" applyProtection="1">
      <alignment horizontal="right"/>
      <protection hidden="1"/>
    </xf>
    <xf numFmtId="8" fontId="33" fillId="6" borderId="51" xfId="0" applyNumberFormat="1" applyFont="1" applyFill="1" applyBorder="1" applyProtection="1">
      <protection hidden="1"/>
    </xf>
    <xf numFmtId="8" fontId="35" fillId="6" borderId="51" xfId="0" applyNumberFormat="1" applyFont="1" applyFill="1" applyBorder="1" applyProtection="1">
      <protection hidden="1"/>
    </xf>
    <xf numFmtId="8" fontId="28" fillId="6" borderId="66" xfId="0" applyNumberFormat="1" applyFont="1" applyFill="1" applyBorder="1" applyAlignment="1" applyProtection="1">
      <alignment horizontal="right"/>
      <protection hidden="1"/>
    </xf>
    <xf numFmtId="8" fontId="24" fillId="6" borderId="51" xfId="0" applyNumberFormat="1" applyFont="1" applyFill="1" applyBorder="1" applyProtection="1">
      <protection hidden="1"/>
    </xf>
    <xf numFmtId="8" fontId="28" fillId="3" borderId="66" xfId="0" applyNumberFormat="1" applyFont="1" applyFill="1" applyBorder="1" applyAlignment="1" applyProtection="1">
      <alignment horizontal="right"/>
      <protection hidden="1"/>
    </xf>
    <xf numFmtId="0" fontId="0" fillId="0" borderId="0" xfId="0" applyBorder="1"/>
    <xf numFmtId="0" fontId="0" fillId="0" borderId="0" xfId="0" applyFill="1"/>
    <xf numFmtId="0" fontId="0" fillId="4" borderId="37" xfId="0" applyFill="1" applyBorder="1" applyProtection="1">
      <protection hidden="1"/>
    </xf>
    <xf numFmtId="2" fontId="14" fillId="4" borderId="37" xfId="0" applyNumberFormat="1" applyFont="1" applyFill="1" applyBorder="1" applyAlignment="1" applyProtection="1">
      <alignment vertical="top"/>
      <protection hidden="1"/>
    </xf>
    <xf numFmtId="2" fontId="14" fillId="4" borderId="44" xfId="0" applyNumberFormat="1" applyFont="1" applyFill="1" applyBorder="1" applyAlignment="1" applyProtection="1">
      <alignment vertical="top"/>
      <protection hidden="1"/>
    </xf>
    <xf numFmtId="0" fontId="14" fillId="4" borderId="45" xfId="0" applyFont="1" applyFill="1" applyBorder="1" applyAlignment="1" applyProtection="1">
      <alignment vertical="top"/>
      <protection hidden="1"/>
    </xf>
    <xf numFmtId="2" fontId="14" fillId="4" borderId="0" xfId="0" applyNumberFormat="1" applyFont="1" applyFill="1" applyBorder="1" applyAlignment="1" applyProtection="1">
      <alignment vertical="top"/>
      <protection hidden="1"/>
    </xf>
    <xf numFmtId="2" fontId="14" fillId="4" borderId="23" xfId="0" applyNumberFormat="1" applyFont="1" applyFill="1" applyBorder="1" applyAlignment="1" applyProtection="1">
      <alignment vertical="top"/>
      <protection hidden="1"/>
    </xf>
    <xf numFmtId="0" fontId="0" fillId="4" borderId="39" xfId="0" applyFill="1" applyBorder="1" applyProtection="1">
      <protection hidden="1"/>
    </xf>
    <xf numFmtId="0" fontId="1" fillId="4" borderId="47" xfId="0" applyFont="1" applyFill="1" applyBorder="1" applyAlignment="1" applyProtection="1">
      <alignment horizontal="centerContinuous"/>
      <protection hidden="1"/>
    </xf>
    <xf numFmtId="0" fontId="1" fillId="4" borderId="48" xfId="0" applyFont="1" applyFill="1" applyBorder="1" applyAlignment="1" applyProtection="1">
      <alignment horizontal="center"/>
      <protection hidden="1"/>
    </xf>
    <xf numFmtId="0" fontId="1" fillId="4" borderId="40" xfId="0" applyFont="1" applyFill="1" applyBorder="1" applyAlignment="1" applyProtection="1">
      <alignment horizontal="center"/>
      <protection hidden="1"/>
    </xf>
    <xf numFmtId="0" fontId="1" fillId="4" borderId="41" xfId="0" applyFont="1" applyFill="1" applyBorder="1" applyAlignment="1" applyProtection="1">
      <alignment horizontal="center"/>
      <protection hidden="1"/>
    </xf>
    <xf numFmtId="1" fontId="18" fillId="0" borderId="42" xfId="0" applyNumberFormat="1" applyFont="1" applyBorder="1" applyAlignment="1" applyProtection="1">
      <alignment horizontal="center"/>
      <protection hidden="1"/>
    </xf>
    <xf numFmtId="8" fontId="18" fillId="0" borderId="42" xfId="0" applyNumberFormat="1" applyFont="1" applyBorder="1" applyAlignment="1" applyProtection="1">
      <alignment horizontal="center"/>
      <protection hidden="1"/>
    </xf>
    <xf numFmtId="167" fontId="18" fillId="0" borderId="42" xfId="0" applyNumberFormat="1" applyFont="1" applyBorder="1" applyAlignment="1" applyProtection="1">
      <alignment horizontal="right"/>
      <protection hidden="1"/>
    </xf>
    <xf numFmtId="1" fontId="18" fillId="3" borderId="42" xfId="0" applyNumberFormat="1" applyFont="1" applyFill="1" applyBorder="1" applyAlignment="1" applyProtection="1">
      <alignment horizontal="center"/>
      <protection hidden="1"/>
    </xf>
    <xf numFmtId="8" fontId="18" fillId="3" borderId="42" xfId="0" applyNumberFormat="1" applyFont="1" applyFill="1" applyBorder="1" applyAlignment="1" applyProtection="1">
      <alignment horizontal="center"/>
      <protection hidden="1"/>
    </xf>
    <xf numFmtId="0" fontId="26" fillId="4" borderId="11" xfId="0" applyFont="1" applyFill="1" applyBorder="1" applyProtection="1">
      <protection hidden="1"/>
    </xf>
    <xf numFmtId="8" fontId="1" fillId="4" borderId="55" xfId="0" applyNumberFormat="1" applyFont="1" applyFill="1" applyBorder="1" applyProtection="1">
      <protection hidden="1"/>
    </xf>
    <xf numFmtId="0" fontId="1" fillId="4" borderId="50" xfId="0" applyFont="1" applyFill="1" applyBorder="1" applyProtection="1">
      <protection hidden="1"/>
    </xf>
    <xf numFmtId="1" fontId="18" fillId="6" borderId="42" xfId="0" applyNumberFormat="1" applyFont="1" applyFill="1" applyBorder="1" applyAlignment="1" applyProtection="1">
      <alignment horizontal="center"/>
      <protection hidden="1"/>
    </xf>
    <xf numFmtId="8" fontId="18" fillId="6" borderId="42" xfId="0" applyNumberFormat="1" applyFont="1" applyFill="1" applyBorder="1" applyAlignment="1" applyProtection="1">
      <alignment horizontal="center"/>
      <protection hidden="1"/>
    </xf>
    <xf numFmtId="167" fontId="18" fillId="6" borderId="42" xfId="0" applyNumberFormat="1" applyFont="1" applyFill="1" applyBorder="1" applyAlignment="1" applyProtection="1">
      <alignment horizontal="right"/>
      <protection hidden="1"/>
    </xf>
    <xf numFmtId="1" fontId="18" fillId="6" borderId="48" xfId="0" applyNumberFormat="1" applyFont="1" applyFill="1" applyBorder="1" applyAlignment="1" applyProtection="1">
      <alignment horizontal="center"/>
      <protection hidden="1"/>
    </xf>
    <xf numFmtId="8" fontId="18" fillId="6" borderId="48" xfId="0" applyNumberFormat="1" applyFont="1" applyFill="1" applyBorder="1" applyAlignment="1" applyProtection="1">
      <alignment horizontal="center"/>
      <protection hidden="1"/>
    </xf>
    <xf numFmtId="0" fontId="37" fillId="0" borderId="99" xfId="0" applyFont="1" applyBorder="1" applyAlignment="1">
      <alignment horizontal="right" vertical="center"/>
    </xf>
    <xf numFmtId="0" fontId="26" fillId="0" borderId="0" xfId="0" applyFont="1" applyBorder="1" applyAlignment="1">
      <alignment vertical="center"/>
    </xf>
    <xf numFmtId="0" fontId="26" fillId="0" borderId="100" xfId="0" applyFont="1" applyBorder="1" applyAlignment="1">
      <alignment vertical="center"/>
    </xf>
    <xf numFmtId="0" fontId="37" fillId="0" borderId="101" xfId="0" applyFont="1" applyFill="1" applyBorder="1" applyAlignment="1">
      <alignment horizontal="right" vertical="center"/>
    </xf>
    <xf numFmtId="0" fontId="37" fillId="0" borderId="102" xfId="0" applyFont="1" applyFill="1" applyBorder="1" applyAlignment="1">
      <alignment horizontal="right" vertical="center"/>
    </xf>
    <xf numFmtId="0" fontId="44" fillId="0" borderId="103" xfId="0" applyFont="1" applyFill="1" applyBorder="1" applyAlignment="1">
      <alignment horizontal="right" vertical="center"/>
    </xf>
    <xf numFmtId="0" fontId="0" fillId="0" borderId="103" xfId="0" applyFill="1" applyBorder="1" applyAlignment="1">
      <alignment horizontal="right"/>
    </xf>
    <xf numFmtId="0" fontId="37" fillId="0" borderId="103" xfId="0" applyFont="1" applyFill="1" applyBorder="1" applyAlignment="1" applyProtection="1">
      <alignment horizontal="right" vertical="center"/>
      <protection hidden="1"/>
    </xf>
    <xf numFmtId="0" fontId="0" fillId="0" borderId="104" xfId="0" applyFill="1" applyBorder="1"/>
    <xf numFmtId="0" fontId="11" fillId="0" borderId="105" xfId="0" applyFont="1" applyFill="1" applyBorder="1" applyAlignment="1" applyProtection="1">
      <alignment horizontal="right" wrapText="1" readingOrder="1"/>
    </xf>
    <xf numFmtId="0" fontId="10" fillId="0" borderId="0" xfId="0" applyFont="1" applyFill="1"/>
    <xf numFmtId="0" fontId="10" fillId="0" borderId="0" xfId="0" applyFont="1" applyAlignment="1">
      <alignment vertical="center" wrapText="1"/>
    </xf>
    <xf numFmtId="0" fontId="11" fillId="0" borderId="0" xfId="0" applyFont="1"/>
    <xf numFmtId="0" fontId="40" fillId="0" borderId="0" xfId="0" applyFont="1"/>
    <xf numFmtId="0" fontId="10" fillId="0" borderId="0" xfId="0" applyFont="1" applyAlignment="1">
      <alignment horizontal="left"/>
    </xf>
    <xf numFmtId="167" fontId="21" fillId="0" borderId="100" xfId="3" applyNumberFormat="1" applyFont="1" applyFill="1" applyBorder="1" applyAlignment="1" applyProtection="1">
      <alignment vertical="center"/>
      <protection locked="0"/>
    </xf>
    <xf numFmtId="0" fontId="37" fillId="0" borderId="106" xfId="0" applyFont="1" applyFill="1" applyBorder="1" applyAlignment="1" applyProtection="1">
      <alignment horizontal="right" vertical="center"/>
      <protection hidden="1"/>
    </xf>
    <xf numFmtId="0" fontId="37" fillId="0" borderId="107" xfId="0" applyFont="1" applyFill="1" applyBorder="1" applyAlignment="1" applyProtection="1">
      <alignment horizontal="right" vertical="center"/>
      <protection hidden="1"/>
    </xf>
    <xf numFmtId="0" fontId="45" fillId="0" borderId="108" xfId="0" applyFont="1" applyFill="1" applyBorder="1"/>
    <xf numFmtId="44" fontId="20" fillId="0" borderId="42" xfId="0" applyNumberFormat="1" applyFont="1" applyBorder="1" applyAlignment="1" applyProtection="1">
      <alignment horizontal="right"/>
      <protection hidden="1"/>
    </xf>
    <xf numFmtId="44" fontId="21" fillId="0" borderId="42" xfId="0" applyNumberFormat="1" applyFont="1" applyBorder="1" applyAlignment="1" applyProtection="1">
      <alignment horizontal="right"/>
      <protection hidden="1"/>
    </xf>
    <xf numFmtId="44" fontId="21" fillId="0" borderId="53" xfId="0" applyNumberFormat="1" applyFont="1" applyBorder="1" applyAlignment="1" applyProtection="1">
      <alignment horizontal="right"/>
      <protection hidden="1"/>
    </xf>
    <xf numFmtId="44" fontId="20" fillId="0" borderId="54" xfId="0" applyNumberFormat="1" applyFont="1" applyBorder="1" applyAlignment="1" applyProtection="1">
      <alignment horizontal="right"/>
      <protection hidden="1"/>
    </xf>
    <xf numFmtId="44" fontId="20" fillId="0" borderId="53" xfId="0" applyNumberFormat="1" applyFont="1" applyBorder="1" applyAlignment="1" applyProtection="1">
      <alignment horizontal="right"/>
      <protection hidden="1"/>
    </xf>
    <xf numFmtId="44" fontId="19" fillId="4" borderId="51" xfId="0" applyNumberFormat="1" applyFont="1" applyFill="1" applyBorder="1" applyAlignment="1" applyProtection="1">
      <alignment horizontal="right"/>
      <protection hidden="1"/>
    </xf>
    <xf numFmtId="44" fontId="0" fillId="0" borderId="0" xfId="0" applyNumberFormat="1"/>
    <xf numFmtId="0" fontId="11" fillId="0" borderId="10" xfId="0" applyFont="1" applyFill="1" applyBorder="1" applyAlignment="1" applyProtection="1">
      <alignment horizontal="center" wrapText="1"/>
    </xf>
    <xf numFmtId="10" fontId="46" fillId="0" borderId="0" xfId="4" applyNumberFormat="1" applyFont="1" applyFill="1" applyBorder="1" applyAlignment="1" applyProtection="1">
      <alignment horizontal="right" vertical="center"/>
      <protection locked="0"/>
    </xf>
    <xf numFmtId="0" fontId="47" fillId="0" borderId="109" xfId="1" applyFont="1" applyFill="1" applyBorder="1" applyAlignment="1" applyProtection="1">
      <alignment horizontal="right"/>
      <protection hidden="1"/>
    </xf>
    <xf numFmtId="44" fontId="46" fillId="0" borderId="53" xfId="4" applyNumberFormat="1" applyFont="1" applyFill="1" applyBorder="1" applyAlignment="1" applyProtection="1">
      <alignment horizontal="right" vertical="center"/>
      <protection locked="0"/>
    </xf>
    <xf numFmtId="44" fontId="4" fillId="0" borderId="110" xfId="0" applyNumberFormat="1" applyFont="1" applyFill="1" applyBorder="1" applyAlignment="1" applyProtection="1">
      <alignment horizontal="right"/>
      <protection hidden="1"/>
    </xf>
    <xf numFmtId="10" fontId="18" fillId="0" borderId="0" xfId="4" applyNumberFormat="1" applyFont="1" applyFill="1" applyBorder="1" applyAlignment="1" applyProtection="1">
      <alignment horizontal="center" vertical="center"/>
      <protection locked="0"/>
    </xf>
    <xf numFmtId="167" fontId="18" fillId="0" borderId="100" xfId="3" applyNumberFormat="1" applyFont="1" applyFill="1" applyBorder="1" applyAlignment="1" applyProtection="1">
      <alignment horizontal="center" vertical="center"/>
      <protection locked="0"/>
    </xf>
    <xf numFmtId="44" fontId="21" fillId="11" borderId="111" xfId="3" applyNumberFormat="1" applyFont="1" applyFill="1" applyBorder="1" applyAlignment="1" applyProtection="1">
      <alignment vertical="center"/>
      <protection locked="0"/>
    </xf>
    <xf numFmtId="0" fontId="37" fillId="0" borderId="103" xfId="0" applyFont="1" applyFill="1" applyBorder="1" applyAlignment="1" applyProtection="1">
      <alignment horizontal="right" vertical="center" wrapText="1"/>
      <protection hidden="1"/>
    </xf>
    <xf numFmtId="0" fontId="2" fillId="0" borderId="112" xfId="0" applyFont="1" applyFill="1" applyBorder="1" applyAlignment="1" applyProtection="1">
      <alignment horizontal="right" vertical="center"/>
      <protection locked="0"/>
    </xf>
    <xf numFmtId="0" fontId="11" fillId="0" borderId="14" xfId="0" applyFont="1" applyFill="1" applyBorder="1" applyAlignment="1" applyProtection="1">
      <alignment horizontal="center" wrapText="1"/>
    </xf>
    <xf numFmtId="0" fontId="38" fillId="3" borderId="15" xfId="0" applyFont="1" applyFill="1" applyBorder="1" applyAlignment="1" applyProtection="1">
      <alignment horizontal="right" wrapText="1" indent="1"/>
    </xf>
    <xf numFmtId="0" fontId="39" fillId="3" borderId="39" xfId="0" applyFont="1" applyFill="1" applyBorder="1" applyAlignment="1" applyProtection="1">
      <alignment horizontal="left" wrapText="1" indent="1"/>
    </xf>
    <xf numFmtId="0" fontId="11" fillId="0" borderId="113" xfId="0" applyFont="1" applyFill="1" applyBorder="1" applyAlignment="1" applyProtection="1">
      <alignment horizontal="right"/>
    </xf>
    <xf numFmtId="0" fontId="11" fillId="0" borderId="12" xfId="0" applyFont="1" applyFill="1" applyBorder="1" applyAlignment="1" applyProtection="1">
      <alignment horizontal="center" wrapText="1"/>
    </xf>
    <xf numFmtId="0" fontId="11" fillId="0" borderId="114" xfId="0" applyFont="1" applyFill="1" applyBorder="1" applyAlignment="1" applyProtection="1">
      <alignment horizontal="right"/>
    </xf>
    <xf numFmtId="169" fontId="11" fillId="3" borderId="15" xfId="0" applyNumberFormat="1" applyFont="1" applyFill="1" applyBorder="1" applyAlignment="1" applyProtection="1">
      <alignment horizontal="right" indent="1"/>
    </xf>
    <xf numFmtId="169" fontId="10" fillId="3" borderId="39" xfId="0" applyNumberFormat="1" applyFont="1" applyFill="1" applyBorder="1" applyAlignment="1" applyProtection="1">
      <alignment horizontal="left"/>
    </xf>
    <xf numFmtId="0" fontId="11" fillId="9" borderId="0" xfId="0" applyFont="1" applyFill="1" applyBorder="1" applyProtection="1"/>
    <xf numFmtId="0" fontId="10" fillId="0" borderId="0" xfId="0" applyFont="1" applyFill="1" applyBorder="1" applyProtection="1"/>
    <xf numFmtId="0" fontId="11" fillId="9" borderId="68" xfId="0" applyFont="1" applyFill="1" applyBorder="1" applyAlignment="1" applyProtection="1">
      <alignment horizontal="center" vertical="center" wrapText="1"/>
    </xf>
    <xf numFmtId="0" fontId="11" fillId="9" borderId="0" xfId="0" applyFont="1" applyFill="1" applyBorder="1" applyAlignment="1" applyProtection="1">
      <alignment horizontal="center" vertical="center" wrapText="1"/>
    </xf>
    <xf numFmtId="0" fontId="11" fillId="9" borderId="69" xfId="0" applyFont="1" applyFill="1" applyBorder="1" applyAlignment="1" applyProtection="1">
      <alignment horizontal="center" vertical="center" wrapText="1"/>
    </xf>
    <xf numFmtId="0" fontId="10" fillId="0" borderId="70" xfId="0" applyFont="1" applyFill="1" applyBorder="1" applyAlignment="1" applyProtection="1"/>
    <xf numFmtId="0" fontId="10" fillId="0" borderId="53" xfId="0" applyFont="1" applyFill="1" applyBorder="1" applyAlignment="1" applyProtection="1">
      <alignment horizontal="center"/>
    </xf>
    <xf numFmtId="44" fontId="10" fillId="0" borderId="42" xfId="0" applyNumberFormat="1" applyFont="1" applyBorder="1" applyProtection="1"/>
    <xf numFmtId="44" fontId="10" fillId="0" borderId="42" xfId="0" applyNumberFormat="1" applyFont="1" applyBorder="1" applyAlignment="1" applyProtection="1">
      <alignment horizontal="right"/>
    </xf>
    <xf numFmtId="0" fontId="10" fillId="0" borderId="53" xfId="0" applyFont="1" applyBorder="1" applyAlignment="1" applyProtection="1">
      <alignment horizontal="center"/>
    </xf>
    <xf numFmtId="44" fontId="10" fillId="0" borderId="53" xfId="0" applyNumberFormat="1" applyFont="1" applyBorder="1" applyAlignment="1" applyProtection="1">
      <alignment horizontal="right"/>
    </xf>
    <xf numFmtId="0" fontId="10" fillId="0" borderId="70" xfId="0" applyFont="1" applyFill="1" applyBorder="1" applyAlignment="1" applyProtection="1">
      <alignment horizontal="left"/>
    </xf>
    <xf numFmtId="44" fontId="10" fillId="0" borderId="54" xfId="0" applyNumberFormat="1" applyFont="1" applyBorder="1" applyProtection="1"/>
    <xf numFmtId="10" fontId="22" fillId="0" borderId="115" xfId="0" applyNumberFormat="1" applyFont="1" applyFill="1" applyBorder="1" applyAlignment="1" applyProtection="1">
      <alignment horizontal="right"/>
    </xf>
    <xf numFmtId="0" fontId="10" fillId="0" borderId="14" xfId="0" applyFont="1" applyBorder="1" applyAlignment="1" applyProtection="1">
      <alignment horizontal="right" vertical="top"/>
    </xf>
    <xf numFmtId="0" fontId="10" fillId="0" borderId="0" xfId="0" applyFont="1" applyBorder="1" applyAlignment="1" applyProtection="1">
      <alignment vertical="top"/>
    </xf>
    <xf numFmtId="0" fontId="10" fillId="0" borderId="12" xfId="0" applyFont="1" applyBorder="1" applyAlignment="1" applyProtection="1">
      <alignment horizontal="right" vertical="top"/>
    </xf>
    <xf numFmtId="0" fontId="11" fillId="0" borderId="116" xfId="0" applyFont="1" applyFill="1" applyBorder="1" applyAlignment="1" applyProtection="1">
      <alignment horizontal="right"/>
    </xf>
    <xf numFmtId="2" fontId="10" fillId="0" borderId="117" xfId="0" applyNumberFormat="1" applyFont="1" applyFill="1" applyBorder="1" applyProtection="1"/>
    <xf numFmtId="0" fontId="13" fillId="0" borderId="0" xfId="0" applyFont="1"/>
    <xf numFmtId="44" fontId="2" fillId="0" borderId="118" xfId="4" applyNumberFormat="1" applyFont="1" applyFill="1" applyBorder="1" applyAlignment="1" applyProtection="1">
      <alignment horizontal="left" vertical="center"/>
      <protection locked="0"/>
    </xf>
    <xf numFmtId="0" fontId="26" fillId="4" borderId="11" xfId="0" applyFont="1" applyFill="1" applyBorder="1" applyAlignment="1" applyProtection="1">
      <protection hidden="1"/>
    </xf>
    <xf numFmtId="164" fontId="10" fillId="0" borderId="119" xfId="2" applyNumberFormat="1" applyFont="1" applyFill="1" applyBorder="1" applyAlignment="1" applyProtection="1">
      <alignment horizontal="right"/>
    </xf>
    <xf numFmtId="44" fontId="10" fillId="0" borderId="71" xfId="3" applyFont="1" applyFill="1" applyBorder="1" applyAlignment="1" applyProtection="1">
      <alignment horizontal="right"/>
    </xf>
    <xf numFmtId="169" fontId="2" fillId="3" borderId="56" xfId="0" applyNumberFormat="1" applyFont="1" applyFill="1" applyBorder="1" applyAlignment="1" applyProtection="1">
      <alignment horizontal="center" wrapText="1"/>
    </xf>
    <xf numFmtId="166" fontId="10" fillId="0" borderId="55" xfId="3" applyNumberFormat="1" applyFont="1" applyFill="1" applyBorder="1" applyProtection="1"/>
    <xf numFmtId="0" fontId="11" fillId="9" borderId="14" xfId="0" applyFont="1" applyFill="1" applyBorder="1" applyAlignment="1" applyProtection="1">
      <alignment horizontal="left"/>
    </xf>
    <xf numFmtId="0" fontId="10" fillId="0" borderId="22" xfId="0" applyFont="1" applyFill="1" applyBorder="1" applyProtection="1"/>
    <xf numFmtId="0" fontId="11" fillId="0" borderId="120" xfId="0" applyFont="1" applyFill="1" applyBorder="1" applyAlignment="1" applyProtection="1">
      <alignment horizontal="left"/>
    </xf>
    <xf numFmtId="164" fontId="10" fillId="0" borderId="121" xfId="0" applyNumberFormat="1" applyFont="1" applyFill="1" applyBorder="1" applyProtection="1"/>
    <xf numFmtId="0" fontId="11" fillId="9" borderId="72" xfId="0" applyFont="1" applyFill="1" applyBorder="1" applyAlignment="1" applyProtection="1">
      <alignment horizontal="center" vertical="center" wrapText="1"/>
    </xf>
    <xf numFmtId="0" fontId="11" fillId="9" borderId="73" xfId="0" applyFont="1" applyFill="1" applyBorder="1" applyAlignment="1" applyProtection="1">
      <alignment horizontal="center" vertical="center" wrapText="1"/>
    </xf>
    <xf numFmtId="0" fontId="10" fillId="0" borderId="74" xfId="0" applyFont="1" applyFill="1" applyBorder="1" applyAlignment="1" applyProtection="1">
      <alignment horizontal="left" indent="1"/>
    </xf>
    <xf numFmtId="44" fontId="10" fillId="6" borderId="75" xfId="3" applyNumberFormat="1" applyFont="1" applyFill="1" applyBorder="1" applyProtection="1"/>
    <xf numFmtId="44" fontId="10" fillId="11" borderId="75" xfId="3" applyNumberFormat="1" applyFont="1" applyFill="1" applyBorder="1" applyProtection="1"/>
    <xf numFmtId="44" fontId="10" fillId="11" borderId="76" xfId="3" applyNumberFormat="1" applyFont="1" applyFill="1" applyBorder="1" applyAlignment="1" applyProtection="1"/>
    <xf numFmtId="0" fontId="10" fillId="0" borderId="22" xfId="0" applyFont="1" applyBorder="1" applyAlignment="1" applyProtection="1">
      <alignment vertical="top"/>
    </xf>
    <xf numFmtId="0" fontId="10" fillId="0" borderId="14" xfId="0" applyFont="1" applyBorder="1" applyAlignment="1" applyProtection="1">
      <alignment horizontal="right"/>
    </xf>
    <xf numFmtId="44" fontId="10" fillId="0" borderId="54" xfId="3" applyNumberFormat="1" applyFont="1" applyFill="1" applyBorder="1" applyProtection="1"/>
    <xf numFmtId="44" fontId="10" fillId="11" borderId="77" xfId="3" applyNumberFormat="1" applyFont="1" applyFill="1" applyBorder="1" applyProtection="1"/>
    <xf numFmtId="3" fontId="10" fillId="0" borderId="115" xfId="0" applyNumberFormat="1" applyFont="1" applyFill="1" applyBorder="1" applyAlignment="1" applyProtection="1">
      <alignment horizontal="right"/>
    </xf>
    <xf numFmtId="0" fontId="10" fillId="3" borderId="78" xfId="0" applyFont="1" applyFill="1" applyBorder="1" applyAlignment="1" applyProtection="1">
      <alignment horizontal="left"/>
    </xf>
    <xf numFmtId="0" fontId="11" fillId="3" borderId="79" xfId="0" applyFont="1" applyFill="1" applyBorder="1" applyProtection="1"/>
    <xf numFmtId="0" fontId="10" fillId="0" borderId="79" xfId="0" applyFont="1" applyBorder="1" applyAlignment="1" applyProtection="1">
      <alignment horizontal="right" vertical="top"/>
    </xf>
    <xf numFmtId="44" fontId="10" fillId="0" borderId="79" xfId="0" applyNumberFormat="1" applyFont="1" applyBorder="1" applyAlignment="1" applyProtection="1">
      <alignment horizontal="right" vertical="top"/>
    </xf>
    <xf numFmtId="44" fontId="10" fillId="0" borderId="122" xfId="3" applyNumberFormat="1" applyFont="1" applyFill="1" applyBorder="1" applyAlignment="1" applyProtection="1">
      <alignment horizontal="right"/>
    </xf>
    <xf numFmtId="44" fontId="10" fillId="11" borderId="80" xfId="3" applyNumberFormat="1" applyFont="1" applyFill="1" applyBorder="1" applyProtection="1"/>
    <xf numFmtId="10" fontId="10" fillId="0" borderId="11" xfId="0" applyNumberFormat="1" applyFont="1" applyBorder="1" applyAlignment="1" applyProtection="1">
      <alignment horizontal="right"/>
    </xf>
    <xf numFmtId="44" fontId="11" fillId="0" borderId="123" xfId="3" applyNumberFormat="1" applyFont="1" applyFill="1" applyBorder="1" applyAlignment="1" applyProtection="1">
      <alignment horizontal="right"/>
    </xf>
    <xf numFmtId="44" fontId="11" fillId="11" borderId="124" xfId="3" applyNumberFormat="1" applyFont="1" applyFill="1" applyBorder="1" applyAlignment="1" applyProtection="1">
      <alignment horizontal="right"/>
    </xf>
    <xf numFmtId="44" fontId="10" fillId="0" borderId="58" xfId="3" applyNumberFormat="1" applyFont="1" applyFill="1" applyBorder="1" applyAlignment="1" applyProtection="1">
      <alignment vertical="center"/>
    </xf>
    <xf numFmtId="10" fontId="10" fillId="0" borderId="11" xfId="4" applyNumberFormat="1" applyFont="1" applyFill="1" applyBorder="1" applyProtection="1"/>
    <xf numFmtId="10" fontId="10" fillId="0" borderId="0" xfId="4" applyNumberFormat="1" applyFont="1" applyFill="1" applyBorder="1" applyProtection="1"/>
    <xf numFmtId="10" fontId="11" fillId="0" borderId="0" xfId="4" applyNumberFormat="1" applyFont="1" applyFill="1" applyBorder="1" applyProtection="1"/>
    <xf numFmtId="44" fontId="10" fillId="0" borderId="58" xfId="3" applyNumberFormat="1" applyFont="1" applyFill="1" applyBorder="1" applyAlignment="1" applyProtection="1"/>
    <xf numFmtId="44" fontId="10" fillId="11" borderId="65" xfId="3" applyNumberFormat="1" applyFont="1" applyFill="1" applyBorder="1" applyProtection="1"/>
    <xf numFmtId="44" fontId="10" fillId="0" borderId="53" xfId="3" applyNumberFormat="1" applyFont="1" applyFill="1" applyBorder="1" applyAlignment="1" applyProtection="1"/>
    <xf numFmtId="44" fontId="10" fillId="11" borderId="81" xfId="3" applyNumberFormat="1" applyFont="1" applyFill="1" applyBorder="1" applyProtection="1"/>
    <xf numFmtId="44" fontId="11" fillId="0" borderId="48" xfId="3" applyNumberFormat="1" applyFont="1" applyFill="1" applyBorder="1" applyAlignment="1" applyProtection="1"/>
    <xf numFmtId="44" fontId="11" fillId="11" borderId="82" xfId="3" applyNumberFormat="1" applyFont="1" applyFill="1" applyBorder="1" applyAlignment="1" applyProtection="1"/>
    <xf numFmtId="44" fontId="10" fillId="0" borderId="125" xfId="3" applyNumberFormat="1" applyFont="1" applyFill="1" applyBorder="1" applyAlignment="1" applyProtection="1">
      <alignment vertical="center"/>
    </xf>
    <xf numFmtId="44" fontId="10" fillId="0" borderId="83" xfId="3" applyNumberFormat="1" applyFont="1" applyFill="1" applyBorder="1" applyAlignment="1" applyProtection="1">
      <alignment vertical="center"/>
    </xf>
    <xf numFmtId="44" fontId="10" fillId="11" borderId="126" xfId="3" applyNumberFormat="1" applyFont="1" applyFill="1" applyBorder="1" applyAlignment="1" applyProtection="1">
      <alignment vertical="center"/>
    </xf>
    <xf numFmtId="0" fontId="10" fillId="0" borderId="10" xfId="0" applyFont="1" applyBorder="1" applyAlignment="1" applyProtection="1">
      <alignment horizontal="right"/>
    </xf>
    <xf numFmtId="0" fontId="10" fillId="0" borderId="14" xfId="0" applyFont="1" applyFill="1" applyBorder="1" applyAlignment="1" applyProtection="1">
      <alignment horizontal="right"/>
    </xf>
    <xf numFmtId="0" fontId="10" fillId="0" borderId="10" xfId="0" applyFont="1" applyFill="1" applyBorder="1" applyAlignment="1" applyProtection="1">
      <alignment horizontal="right"/>
    </xf>
    <xf numFmtId="0" fontId="10" fillId="0" borderId="14" xfId="0" applyFont="1" applyFill="1" applyBorder="1" applyAlignment="1" applyProtection="1"/>
    <xf numFmtId="0" fontId="11" fillId="3" borderId="10" xfId="0" applyFont="1" applyFill="1" applyBorder="1" applyAlignment="1" applyProtection="1">
      <alignment horizontal="right"/>
    </xf>
    <xf numFmtId="0" fontId="8" fillId="0" borderId="14" xfId="0" applyFont="1" applyFill="1" applyBorder="1" applyAlignment="1" applyProtection="1">
      <alignment horizontal="center"/>
    </xf>
    <xf numFmtId="0" fontId="10" fillId="0" borderId="84" xfId="0" applyFont="1" applyBorder="1" applyAlignment="1" applyProtection="1">
      <alignment horizontal="left"/>
    </xf>
    <xf numFmtId="0" fontId="10" fillId="0" borderId="85" xfId="0" applyFont="1" applyFill="1" applyBorder="1" applyAlignment="1" applyProtection="1">
      <alignment horizontal="left"/>
    </xf>
    <xf numFmtId="0" fontId="10" fillId="0" borderId="84" xfId="0" applyFont="1" applyFill="1" applyBorder="1" applyAlignment="1" applyProtection="1">
      <alignment horizontal="left"/>
    </xf>
    <xf numFmtId="0" fontId="10" fillId="0" borderId="85" xfId="0" applyFont="1" applyFill="1" applyBorder="1" applyAlignment="1" applyProtection="1"/>
    <xf numFmtId="0" fontId="10" fillId="3" borderId="84" xfId="0" applyFont="1" applyFill="1" applyBorder="1" applyAlignment="1" applyProtection="1"/>
    <xf numFmtId="0" fontId="11" fillId="0" borderId="85" xfId="0" applyFont="1" applyBorder="1" applyAlignment="1" applyProtection="1"/>
    <xf numFmtId="3" fontId="10" fillId="0" borderId="86" xfId="0" applyNumberFormat="1" applyFont="1" applyFill="1" applyBorder="1" applyAlignment="1" applyProtection="1">
      <alignment horizontal="left"/>
    </xf>
    <xf numFmtId="44" fontId="10" fillId="11" borderId="127" xfId="3" applyNumberFormat="1" applyFont="1" applyFill="1" applyBorder="1" applyAlignment="1" applyProtection="1">
      <alignment vertical="center"/>
    </xf>
    <xf numFmtId="44" fontId="10" fillId="11" borderId="65" xfId="3" applyNumberFormat="1" applyFont="1" applyFill="1" applyBorder="1" applyAlignment="1" applyProtection="1">
      <alignment vertical="center"/>
    </xf>
    <xf numFmtId="44" fontId="10" fillId="11" borderId="87" xfId="0" applyNumberFormat="1" applyFont="1" applyFill="1" applyBorder="1" applyAlignment="1" applyProtection="1">
      <alignment vertical="top"/>
    </xf>
    <xf numFmtId="44" fontId="4" fillId="11" borderId="128" xfId="0" applyNumberFormat="1" applyFont="1" applyFill="1" applyBorder="1" applyAlignment="1" applyProtection="1">
      <alignment horizontal="right"/>
      <protection hidden="1"/>
    </xf>
    <xf numFmtId="44" fontId="2" fillId="0" borderId="129" xfId="4" applyNumberFormat="1" applyFont="1" applyFill="1" applyBorder="1" applyAlignment="1" applyProtection="1">
      <alignment horizontal="left" vertical="center"/>
      <protection locked="0"/>
    </xf>
    <xf numFmtId="44" fontId="2" fillId="0" borderId="130" xfId="4" applyNumberFormat="1" applyFont="1" applyFill="1" applyBorder="1" applyAlignment="1" applyProtection="1">
      <alignment horizontal="left" vertical="center"/>
      <protection locked="0"/>
    </xf>
    <xf numFmtId="0" fontId="0" fillId="12" borderId="131" xfId="0" applyFill="1" applyBorder="1" applyProtection="1">
      <protection hidden="1"/>
    </xf>
    <xf numFmtId="0" fontId="0" fillId="12" borderId="0" xfId="0" applyFill="1" applyBorder="1" applyProtection="1">
      <protection hidden="1"/>
    </xf>
    <xf numFmtId="0" fontId="0" fillId="12" borderId="132" xfId="0" applyFill="1" applyBorder="1" applyProtection="1">
      <protection hidden="1"/>
    </xf>
    <xf numFmtId="0" fontId="48" fillId="3" borderId="133" xfId="0" applyFont="1" applyFill="1" applyBorder="1" applyProtection="1">
      <protection hidden="1"/>
    </xf>
    <xf numFmtId="0" fontId="48" fillId="3" borderId="134" xfId="0" applyFont="1" applyFill="1" applyBorder="1" applyProtection="1">
      <protection hidden="1"/>
    </xf>
    <xf numFmtId="0" fontId="48" fillId="3" borderId="135" xfId="0" applyFont="1" applyFill="1" applyBorder="1" applyProtection="1">
      <protection hidden="1"/>
    </xf>
    <xf numFmtId="1" fontId="48" fillId="3" borderId="131" xfId="0" quotePrefix="1" applyNumberFormat="1" applyFont="1" applyFill="1" applyBorder="1" applyAlignment="1" applyProtection="1">
      <alignment readingOrder="1"/>
      <protection hidden="1"/>
    </xf>
    <xf numFmtId="0" fontId="48" fillId="3" borderId="0" xfId="0" applyFont="1" applyFill="1" applyBorder="1" applyAlignment="1" applyProtection="1">
      <alignment readingOrder="1"/>
      <protection hidden="1"/>
    </xf>
    <xf numFmtId="0" fontId="48" fillId="3" borderId="0" xfId="0" applyFont="1" applyFill="1" applyBorder="1" applyAlignment="1" applyProtection="1">
      <alignment horizontal="left" readingOrder="1"/>
      <protection hidden="1"/>
    </xf>
    <xf numFmtId="0" fontId="48" fillId="3" borderId="132" xfId="0" applyFont="1" applyFill="1" applyBorder="1" applyProtection="1">
      <protection hidden="1"/>
    </xf>
    <xf numFmtId="1" fontId="48" fillId="3" borderId="136" xfId="0" quotePrefix="1" applyNumberFormat="1" applyFont="1" applyFill="1" applyBorder="1" applyAlignment="1" applyProtection="1">
      <alignment readingOrder="1"/>
      <protection hidden="1"/>
    </xf>
    <xf numFmtId="0" fontId="48" fillId="3" borderId="137" xfId="0" applyFont="1" applyFill="1" applyBorder="1" applyAlignment="1" applyProtection="1">
      <alignment readingOrder="1"/>
      <protection hidden="1"/>
    </xf>
    <xf numFmtId="0" fontId="48" fillId="3" borderId="137" xfId="0" applyFont="1" applyFill="1" applyBorder="1" applyAlignment="1" applyProtection="1">
      <alignment horizontal="left" readingOrder="1"/>
      <protection hidden="1"/>
    </xf>
    <xf numFmtId="0" fontId="48" fillId="3" borderId="138" xfId="0" applyFont="1" applyFill="1" applyBorder="1" applyProtection="1">
      <protection hidden="1"/>
    </xf>
    <xf numFmtId="1" fontId="48" fillId="3" borderId="131" xfId="0" quotePrefix="1" applyNumberFormat="1" applyFont="1" applyFill="1" applyBorder="1" applyAlignment="1" applyProtection="1">
      <alignment horizontal="left" readingOrder="1"/>
      <protection hidden="1"/>
    </xf>
    <xf numFmtId="168" fontId="48" fillId="3" borderId="133" xfId="0" applyNumberFormat="1" applyFont="1" applyFill="1" applyBorder="1" applyAlignment="1" applyProtection="1">
      <alignment readingOrder="1"/>
      <protection hidden="1"/>
    </xf>
    <xf numFmtId="0" fontId="48" fillId="3" borderId="134" xfId="0" applyFont="1" applyFill="1" applyBorder="1" applyAlignment="1" applyProtection="1">
      <alignment readingOrder="1"/>
      <protection hidden="1"/>
    </xf>
    <xf numFmtId="0" fontId="48" fillId="3" borderId="134" xfId="0" applyFont="1" applyFill="1" applyBorder="1" applyAlignment="1" applyProtection="1">
      <alignment horizontal="left" readingOrder="1"/>
      <protection hidden="1"/>
    </xf>
    <xf numFmtId="0" fontId="48" fillId="3" borderId="0" xfId="0" applyFont="1" applyFill="1" applyBorder="1" applyAlignment="1" applyProtection="1">
      <alignment wrapText="1"/>
      <protection hidden="1"/>
    </xf>
    <xf numFmtId="0" fontId="48" fillId="3" borderId="132" xfId="0" applyFont="1" applyFill="1" applyBorder="1" applyAlignment="1" applyProtection="1">
      <alignment wrapText="1"/>
      <protection hidden="1"/>
    </xf>
    <xf numFmtId="0" fontId="49" fillId="13" borderId="139" xfId="0" applyFont="1" applyFill="1" applyBorder="1" applyAlignment="1" applyProtection="1">
      <alignment horizontal="left" readingOrder="1"/>
      <protection hidden="1"/>
    </xf>
    <xf numFmtId="0" fontId="50" fillId="13" borderId="39" xfId="0" applyFont="1" applyFill="1" applyBorder="1" applyAlignment="1" applyProtection="1">
      <alignment readingOrder="1"/>
      <protection hidden="1"/>
    </xf>
    <xf numFmtId="0" fontId="49" fillId="13" borderId="39" xfId="0" applyFont="1" applyFill="1" applyBorder="1" applyAlignment="1" applyProtection="1">
      <alignment horizontal="left" readingOrder="1"/>
      <protection hidden="1"/>
    </xf>
    <xf numFmtId="0" fontId="50" fillId="13" borderId="140" xfId="0" applyFont="1" applyFill="1" applyBorder="1" applyProtection="1">
      <protection hidden="1"/>
    </xf>
    <xf numFmtId="0" fontId="49" fillId="3" borderId="139" xfId="0" applyFont="1" applyFill="1" applyBorder="1" applyAlignment="1" applyProtection="1">
      <alignment readingOrder="1"/>
      <protection hidden="1"/>
    </xf>
    <xf numFmtId="0" fontId="49" fillId="3" borderId="39" xfId="0" applyFont="1" applyFill="1" applyBorder="1" applyAlignment="1" applyProtection="1">
      <alignment readingOrder="1"/>
      <protection hidden="1"/>
    </xf>
    <xf numFmtId="0" fontId="50" fillId="3" borderId="39" xfId="0" applyFont="1" applyFill="1" applyBorder="1" applyAlignment="1" applyProtection="1">
      <alignment horizontal="left" readingOrder="1"/>
      <protection hidden="1"/>
    </xf>
    <xf numFmtId="0" fontId="50" fillId="3" borderId="39" xfId="0" applyFont="1" applyFill="1" applyBorder="1" applyAlignment="1" applyProtection="1">
      <alignment readingOrder="1"/>
      <protection hidden="1"/>
    </xf>
    <xf numFmtId="0" fontId="48" fillId="3" borderId="39" xfId="0" applyFont="1" applyFill="1" applyBorder="1" applyAlignment="1" applyProtection="1">
      <alignment readingOrder="1"/>
      <protection hidden="1"/>
    </xf>
    <xf numFmtId="0" fontId="48" fillId="3" borderId="140" xfId="0" applyFont="1" applyFill="1" applyBorder="1" applyProtection="1">
      <protection hidden="1"/>
    </xf>
    <xf numFmtId="0" fontId="49" fillId="13" borderId="39" xfId="0" applyFont="1" applyFill="1" applyBorder="1" applyAlignment="1" applyProtection="1">
      <alignment readingOrder="1"/>
      <protection hidden="1"/>
    </xf>
    <xf numFmtId="0" fontId="49" fillId="3" borderId="39" xfId="0" applyFont="1" applyFill="1" applyBorder="1" applyAlignment="1" applyProtection="1">
      <alignment horizontal="left" readingOrder="1"/>
      <protection hidden="1"/>
    </xf>
    <xf numFmtId="168" fontId="48" fillId="6" borderId="131" xfId="0" applyNumberFormat="1" applyFont="1" applyFill="1" applyBorder="1" applyAlignment="1" applyProtection="1">
      <alignment readingOrder="1"/>
      <protection hidden="1"/>
    </xf>
    <xf numFmtId="0" fontId="48" fillId="6" borderId="0" xfId="0" applyFont="1" applyFill="1" applyBorder="1" applyAlignment="1" applyProtection="1">
      <alignment readingOrder="1"/>
      <protection hidden="1"/>
    </xf>
    <xf numFmtId="0" fontId="48" fillId="6" borderId="0" xfId="0" applyFont="1" applyFill="1" applyBorder="1" applyAlignment="1" applyProtection="1">
      <alignment horizontal="left" readingOrder="1"/>
      <protection hidden="1"/>
    </xf>
    <xf numFmtId="0" fontId="48" fillId="6" borderId="132" xfId="0" applyFont="1" applyFill="1" applyBorder="1" applyProtection="1">
      <protection hidden="1"/>
    </xf>
    <xf numFmtId="1" fontId="48" fillId="6" borderId="131" xfId="0" quotePrefix="1" applyNumberFormat="1" applyFont="1" applyFill="1" applyBorder="1" applyAlignment="1" applyProtection="1">
      <alignment readingOrder="1"/>
      <protection hidden="1"/>
    </xf>
    <xf numFmtId="168" fontId="48" fillId="6" borderId="136" xfId="0" applyNumberFormat="1" applyFont="1" applyFill="1" applyBorder="1" applyAlignment="1" applyProtection="1">
      <alignment readingOrder="1"/>
      <protection hidden="1"/>
    </xf>
    <xf numFmtId="0" fontId="48" fillId="6" borderId="137" xfId="0" applyFont="1" applyFill="1" applyBorder="1" applyAlignment="1" applyProtection="1">
      <alignment readingOrder="1"/>
      <protection hidden="1"/>
    </xf>
    <xf numFmtId="0" fontId="48" fillId="6" borderId="137" xfId="0" applyFont="1" applyFill="1" applyBorder="1" applyAlignment="1" applyProtection="1">
      <alignment horizontal="left" readingOrder="1"/>
      <protection hidden="1"/>
    </xf>
    <xf numFmtId="0" fontId="48" fillId="6" borderId="138" xfId="0" applyFont="1" applyFill="1" applyBorder="1" applyProtection="1">
      <protection hidden="1"/>
    </xf>
    <xf numFmtId="168" fontId="48" fillId="3" borderId="131" xfId="0" applyNumberFormat="1" applyFont="1" applyFill="1" applyBorder="1" applyAlignment="1" applyProtection="1">
      <alignment readingOrder="1"/>
      <protection hidden="1"/>
    </xf>
    <xf numFmtId="168" fontId="48" fillId="3" borderId="131" xfId="0" quotePrefix="1" applyNumberFormat="1" applyFont="1" applyFill="1" applyBorder="1" applyAlignment="1" applyProtection="1">
      <alignment readingOrder="1"/>
      <protection hidden="1"/>
    </xf>
    <xf numFmtId="1" fontId="48" fillId="3" borderId="131" xfId="0" applyNumberFormat="1" applyFont="1" applyFill="1" applyBorder="1" applyAlignment="1" applyProtection="1">
      <alignment readingOrder="1"/>
      <protection hidden="1"/>
    </xf>
    <xf numFmtId="0" fontId="51" fillId="3" borderId="0" xfId="0" applyFont="1" applyFill="1" applyBorder="1" applyAlignment="1" applyProtection="1">
      <alignment readingOrder="1"/>
      <protection hidden="1"/>
    </xf>
    <xf numFmtId="0" fontId="51" fillId="3" borderId="0" xfId="0" applyFont="1" applyFill="1" applyBorder="1" applyAlignment="1" applyProtection="1">
      <alignment horizontal="left" readingOrder="1"/>
      <protection hidden="1"/>
    </xf>
    <xf numFmtId="0" fontId="0" fillId="4" borderId="141" xfId="0" applyFill="1" applyBorder="1" applyProtection="1">
      <protection hidden="1"/>
    </xf>
    <xf numFmtId="0" fontId="0" fillId="4" borderId="142" xfId="0" applyFill="1" applyBorder="1" applyProtection="1">
      <protection hidden="1"/>
    </xf>
    <xf numFmtId="0" fontId="7" fillId="4" borderId="143" xfId="0" applyFont="1" applyFill="1" applyBorder="1" applyAlignment="1" applyProtection="1">
      <alignment vertical="center"/>
      <protection hidden="1"/>
    </xf>
    <xf numFmtId="0" fontId="0" fillId="4" borderId="13" xfId="0" applyFill="1" applyBorder="1" applyProtection="1">
      <protection hidden="1"/>
    </xf>
    <xf numFmtId="2" fontId="2" fillId="4" borderId="13" xfId="0" applyNumberFormat="1" applyFont="1" applyFill="1" applyBorder="1" applyAlignment="1" applyProtection="1">
      <alignment horizontal="center" vertical="top"/>
      <protection hidden="1"/>
    </xf>
    <xf numFmtId="0" fontId="0" fillId="4" borderId="140" xfId="0" applyFill="1" applyBorder="1" applyProtection="1">
      <protection hidden="1"/>
    </xf>
    <xf numFmtId="0" fontId="1" fillId="4" borderId="144" xfId="0" applyFont="1" applyFill="1" applyBorder="1" applyAlignment="1" applyProtection="1">
      <alignment horizontal="centerContinuous"/>
      <protection hidden="1"/>
    </xf>
    <xf numFmtId="0" fontId="1" fillId="4" borderId="13" xfId="0" applyFont="1" applyFill="1" applyBorder="1" applyAlignment="1" applyProtection="1">
      <alignment horizontal="center"/>
      <protection hidden="1"/>
    </xf>
    <xf numFmtId="0" fontId="1" fillId="4" borderId="145" xfId="0" applyFont="1" applyFill="1" applyBorder="1" applyAlignment="1" applyProtection="1">
      <alignment horizontal="center"/>
      <protection hidden="1"/>
    </xf>
    <xf numFmtId="168" fontId="2" fillId="0" borderId="42" xfId="0" applyNumberFormat="1" applyFont="1" applyBorder="1" applyAlignment="1" applyProtection="1">
      <alignment horizontal="center"/>
      <protection hidden="1"/>
    </xf>
    <xf numFmtId="8" fontId="2" fillId="0" borderId="58" xfId="0" applyNumberFormat="1" applyFont="1" applyBorder="1" applyAlignment="1" applyProtection="1">
      <alignment horizontal="right"/>
      <protection hidden="1"/>
    </xf>
    <xf numFmtId="8" fontId="28" fillId="0" borderId="146" xfId="0" applyNumberFormat="1" applyFont="1" applyFill="1" applyBorder="1" applyAlignment="1" applyProtection="1">
      <alignment horizontal="right"/>
      <protection hidden="1"/>
    </xf>
    <xf numFmtId="168" fontId="2" fillId="0" borderId="42" xfId="0" applyNumberFormat="1" applyFont="1" applyBorder="1" applyAlignment="1" applyProtection="1">
      <alignment horizontal="right"/>
      <protection hidden="1"/>
    </xf>
    <xf numFmtId="8" fontId="2" fillId="0" borderId="42" xfId="0" applyNumberFormat="1" applyFont="1" applyBorder="1" applyAlignment="1" applyProtection="1">
      <alignment horizontal="right"/>
      <protection hidden="1"/>
    </xf>
    <xf numFmtId="8" fontId="28" fillId="0" borderId="147" xfId="0" applyNumberFormat="1" applyFont="1" applyFill="1" applyBorder="1" applyAlignment="1" applyProtection="1">
      <alignment horizontal="right"/>
      <protection hidden="1"/>
    </xf>
    <xf numFmtId="167" fontId="2" fillId="3" borderId="42" xfId="0" applyNumberFormat="1" applyFont="1" applyFill="1" applyBorder="1" applyAlignment="1" applyProtection="1">
      <alignment horizontal="right"/>
      <protection hidden="1"/>
    </xf>
    <xf numFmtId="168" fontId="2" fillId="3" borderId="42" xfId="0" applyNumberFormat="1" applyFont="1" applyFill="1" applyBorder="1" applyAlignment="1" applyProtection="1">
      <alignment horizontal="right"/>
      <protection hidden="1"/>
    </xf>
    <xf numFmtId="8" fontId="2" fillId="3" borderId="42" xfId="0" applyNumberFormat="1" applyFont="1" applyFill="1" applyBorder="1" applyAlignment="1" applyProtection="1">
      <alignment horizontal="right"/>
      <protection hidden="1"/>
    </xf>
    <xf numFmtId="8" fontId="23" fillId="4" borderId="148" xfId="0" applyNumberFormat="1" applyFont="1" applyFill="1" applyBorder="1" applyProtection="1">
      <protection hidden="1"/>
    </xf>
    <xf numFmtId="8" fontId="27" fillId="4" borderId="148" xfId="0" applyNumberFormat="1" applyFont="1" applyFill="1" applyBorder="1" applyProtection="1">
      <protection hidden="1"/>
    </xf>
    <xf numFmtId="168" fontId="2" fillId="6" borderId="42" xfId="0" applyNumberFormat="1" applyFont="1" applyFill="1" applyBorder="1" applyAlignment="1" applyProtection="1">
      <alignment horizontal="center"/>
      <protection hidden="1"/>
    </xf>
    <xf numFmtId="8" fontId="2" fillId="6" borderId="58" xfId="0" applyNumberFormat="1" applyFont="1" applyFill="1" applyBorder="1" applyAlignment="1" applyProtection="1">
      <alignment horizontal="right"/>
      <protection hidden="1"/>
    </xf>
    <xf numFmtId="8" fontId="28" fillId="8" borderId="146" xfId="0" applyNumberFormat="1" applyFont="1" applyFill="1" applyBorder="1" applyAlignment="1" applyProtection="1">
      <alignment horizontal="right"/>
      <protection hidden="1"/>
    </xf>
    <xf numFmtId="168" fontId="2" fillId="6" borderId="42" xfId="0" applyNumberFormat="1" applyFont="1" applyFill="1" applyBorder="1" applyAlignment="1" applyProtection="1">
      <alignment horizontal="right"/>
      <protection hidden="1"/>
    </xf>
    <xf numFmtId="8" fontId="2" fillId="6" borderId="42" xfId="0" applyNumberFormat="1" applyFont="1" applyFill="1" applyBorder="1" applyAlignment="1" applyProtection="1">
      <alignment horizontal="right"/>
      <protection hidden="1"/>
    </xf>
    <xf numFmtId="8" fontId="28" fillId="8" borderId="147" xfId="0" applyNumberFormat="1" applyFont="1" applyFill="1" applyBorder="1" applyAlignment="1" applyProtection="1">
      <alignment horizontal="right"/>
      <protection hidden="1"/>
    </xf>
    <xf numFmtId="167" fontId="2" fillId="6" borderId="40" xfId="0" applyNumberFormat="1" applyFont="1" applyFill="1" applyBorder="1" applyAlignment="1" applyProtection="1">
      <alignment horizontal="right"/>
      <protection hidden="1"/>
    </xf>
    <xf numFmtId="168" fontId="2" fillId="6" borderId="40" xfId="0" applyNumberFormat="1" applyFont="1" applyFill="1" applyBorder="1" applyAlignment="1" applyProtection="1">
      <alignment horizontal="right"/>
      <protection hidden="1"/>
    </xf>
    <xf numFmtId="8" fontId="2" fillId="6" borderId="40" xfId="0" applyNumberFormat="1" applyFont="1" applyFill="1" applyBorder="1" applyAlignment="1" applyProtection="1">
      <alignment horizontal="right"/>
      <protection hidden="1"/>
    </xf>
    <xf numFmtId="8" fontId="28" fillId="8" borderId="149" xfId="0" applyNumberFormat="1" applyFont="1" applyFill="1" applyBorder="1" applyAlignment="1" applyProtection="1">
      <alignment horizontal="right"/>
      <protection hidden="1"/>
    </xf>
    <xf numFmtId="0" fontId="1" fillId="6" borderId="150" xfId="0" applyFont="1" applyFill="1" applyBorder="1" applyProtection="1">
      <protection hidden="1"/>
    </xf>
    <xf numFmtId="8" fontId="23" fillId="6" borderId="150" xfId="0" applyNumberFormat="1" applyFont="1" applyFill="1" applyBorder="1" applyProtection="1">
      <protection hidden="1"/>
    </xf>
    <xf numFmtId="8" fontId="1" fillId="6" borderId="151" xfId="0" applyNumberFormat="1" applyFont="1" applyFill="1" applyBorder="1" applyProtection="1">
      <protection hidden="1"/>
    </xf>
    <xf numFmtId="0" fontId="1" fillId="6" borderId="152" xfId="0" applyFont="1" applyFill="1" applyBorder="1" applyProtection="1">
      <protection hidden="1"/>
    </xf>
    <xf numFmtId="8" fontId="23" fillId="8" borderId="153" xfId="0" applyNumberFormat="1" applyFont="1" applyFill="1" applyBorder="1" applyProtection="1">
      <protection hidden="1"/>
    </xf>
    <xf numFmtId="0" fontId="49" fillId="14" borderId="139" xfId="0" applyFont="1" applyFill="1" applyBorder="1" applyAlignment="1" applyProtection="1">
      <alignment readingOrder="1"/>
      <protection hidden="1"/>
    </xf>
    <xf numFmtId="0" fontId="49" fillId="14" borderId="39" xfId="0" applyFont="1" applyFill="1" applyBorder="1" applyAlignment="1" applyProtection="1">
      <alignment readingOrder="1"/>
      <protection hidden="1"/>
    </xf>
    <xf numFmtId="0" fontId="49" fillId="14" borderId="39" xfId="0" applyFont="1" applyFill="1" applyBorder="1" applyAlignment="1" applyProtection="1">
      <alignment horizontal="left" readingOrder="1"/>
      <protection hidden="1"/>
    </xf>
    <xf numFmtId="0" fontId="50" fillId="14" borderId="39" xfId="0" applyFont="1" applyFill="1" applyBorder="1" applyAlignment="1" applyProtection="1">
      <alignment readingOrder="1"/>
      <protection hidden="1"/>
    </xf>
    <xf numFmtId="0" fontId="48" fillId="14" borderId="39" xfId="0" applyFont="1" applyFill="1" applyBorder="1" applyAlignment="1" applyProtection="1">
      <alignment readingOrder="1"/>
      <protection hidden="1"/>
    </xf>
    <xf numFmtId="0" fontId="48" fillId="14" borderId="140" xfId="0" applyFont="1" applyFill="1" applyBorder="1" applyProtection="1">
      <protection hidden="1"/>
    </xf>
    <xf numFmtId="0" fontId="26" fillId="4" borderId="154" xfId="0" applyFont="1" applyFill="1" applyBorder="1" applyAlignment="1" applyProtection="1">
      <protection hidden="1"/>
    </xf>
    <xf numFmtId="0" fontId="1" fillId="4" borderId="39" xfId="0" applyFont="1" applyFill="1" applyBorder="1" applyProtection="1">
      <protection hidden="1"/>
    </xf>
    <xf numFmtId="8" fontId="23" fillId="4" borderId="39" xfId="0" applyNumberFormat="1" applyFont="1" applyFill="1" applyBorder="1" applyProtection="1">
      <protection hidden="1"/>
    </xf>
    <xf numFmtId="2" fontId="18" fillId="0" borderId="42" xfId="0" applyNumberFormat="1" applyFont="1" applyBorder="1" applyAlignment="1" applyProtection="1">
      <alignment horizontal="center"/>
      <protection locked="0"/>
    </xf>
    <xf numFmtId="2" fontId="18" fillId="3" borderId="42" xfId="0" applyNumberFormat="1" applyFont="1" applyFill="1" applyBorder="1" applyAlignment="1" applyProtection="1">
      <alignment horizontal="center"/>
      <protection locked="0"/>
    </xf>
    <xf numFmtId="2" fontId="15" fillId="0" borderId="42" xfId="0" applyNumberFormat="1" applyFont="1" applyBorder="1" applyAlignment="1" applyProtection="1">
      <alignment horizontal="center"/>
      <protection locked="0"/>
    </xf>
    <xf numFmtId="2" fontId="18" fillId="6" borderId="42" xfId="0" applyNumberFormat="1" applyFont="1" applyFill="1" applyBorder="1" applyAlignment="1" applyProtection="1">
      <alignment horizontal="center"/>
      <protection locked="0"/>
    </xf>
    <xf numFmtId="2" fontId="15" fillId="6" borderId="42" xfId="0" applyNumberFormat="1" applyFont="1" applyFill="1" applyBorder="1" applyAlignment="1" applyProtection="1">
      <alignment horizontal="center"/>
      <protection locked="0"/>
    </xf>
    <xf numFmtId="2" fontId="15" fillId="6" borderId="48" xfId="0" applyNumberFormat="1" applyFont="1" applyFill="1" applyBorder="1" applyAlignment="1" applyProtection="1">
      <alignment horizontal="center"/>
      <protection locked="0"/>
    </xf>
    <xf numFmtId="2" fontId="15" fillId="0" borderId="42" xfId="0" applyNumberFormat="1" applyFont="1" applyBorder="1" applyAlignment="1" applyProtection="1">
      <alignment horizontal="right"/>
      <protection locked="0"/>
    </xf>
    <xf numFmtId="2" fontId="15" fillId="3" borderId="42" xfId="0" applyNumberFormat="1" applyFont="1" applyFill="1" applyBorder="1" applyAlignment="1" applyProtection="1">
      <alignment horizontal="right"/>
      <protection locked="0"/>
    </xf>
    <xf numFmtId="2" fontId="15" fillId="3" borderId="43" xfId="0" applyNumberFormat="1" applyFont="1" applyFill="1" applyBorder="1" applyAlignment="1" applyProtection="1">
      <alignment horizontal="center"/>
      <protection locked="0"/>
    </xf>
    <xf numFmtId="2" fontId="15" fillId="0" borderId="43" xfId="0" applyNumberFormat="1" applyFont="1" applyBorder="1" applyAlignment="1" applyProtection="1">
      <alignment horizontal="center"/>
      <protection locked="0"/>
    </xf>
    <xf numFmtId="2" fontId="15" fillId="6" borderId="42" xfId="0" applyNumberFormat="1" applyFont="1" applyFill="1" applyBorder="1" applyAlignment="1" applyProtection="1">
      <alignment horizontal="right"/>
      <protection locked="0"/>
    </xf>
    <xf numFmtId="2" fontId="15" fillId="6" borderId="43" xfId="0" applyNumberFormat="1" applyFont="1" applyFill="1" applyBorder="1" applyAlignment="1" applyProtection="1">
      <alignment horizontal="center"/>
      <protection locked="0"/>
    </xf>
    <xf numFmtId="2" fontId="1" fillId="6" borderId="55" xfId="0" applyNumberFormat="1" applyFont="1" applyFill="1" applyBorder="1" applyProtection="1">
      <protection locked="0"/>
    </xf>
    <xf numFmtId="2" fontId="1" fillId="4" borderId="55" xfId="0" applyNumberFormat="1" applyFont="1" applyFill="1" applyBorder="1" applyProtection="1">
      <protection locked="0"/>
    </xf>
    <xf numFmtId="2" fontId="18" fillId="0" borderId="43" xfId="0" applyNumberFormat="1" applyFont="1" applyBorder="1" applyAlignment="1" applyProtection="1">
      <alignment horizontal="center"/>
      <protection locked="0"/>
    </xf>
    <xf numFmtId="2" fontId="18" fillId="0" borderId="43" xfId="0" applyNumberFormat="1" applyFont="1" applyBorder="1" applyAlignment="1" applyProtection="1">
      <alignment horizontal="right"/>
      <protection locked="0"/>
    </xf>
    <xf numFmtId="2" fontId="31" fillId="4" borderId="55" xfId="0" applyNumberFormat="1" applyFont="1" applyFill="1" applyBorder="1" applyProtection="1">
      <protection locked="0"/>
    </xf>
    <xf numFmtId="2" fontId="18" fillId="6" borderId="43" xfId="0" applyNumberFormat="1" applyFont="1" applyFill="1" applyBorder="1" applyAlignment="1" applyProtection="1">
      <alignment horizontal="center"/>
      <protection locked="0"/>
    </xf>
    <xf numFmtId="2" fontId="18" fillId="6" borderId="43" xfId="0" applyNumberFormat="1" applyFont="1" applyFill="1" applyBorder="1" applyAlignment="1" applyProtection="1">
      <alignment horizontal="right"/>
      <protection locked="0"/>
    </xf>
    <xf numFmtId="2" fontId="31" fillId="6" borderId="55" xfId="0" applyNumberFormat="1" applyFont="1" applyFill="1" applyBorder="1" applyProtection="1">
      <protection locked="0"/>
    </xf>
    <xf numFmtId="2" fontId="18" fillId="6" borderId="58" xfId="0" applyNumberFormat="1" applyFont="1" applyFill="1" applyBorder="1" applyAlignment="1" applyProtection="1">
      <alignment horizontal="right"/>
      <protection locked="0"/>
    </xf>
    <xf numFmtId="2" fontId="18" fillId="6" borderId="42" xfId="0" applyNumberFormat="1" applyFont="1" applyFill="1" applyBorder="1" applyAlignment="1" applyProtection="1">
      <alignment horizontal="right"/>
      <protection locked="0"/>
    </xf>
    <xf numFmtId="2" fontId="18" fillId="0" borderId="48" xfId="0" applyNumberFormat="1" applyFont="1" applyBorder="1" applyAlignment="1" applyProtection="1">
      <alignment horizontal="center"/>
      <protection locked="0"/>
    </xf>
    <xf numFmtId="2" fontId="15" fillId="0" borderId="43" xfId="0" applyNumberFormat="1" applyFont="1" applyBorder="1" applyAlignment="1" applyProtection="1">
      <alignment horizontal="right"/>
      <protection locked="0"/>
    </xf>
    <xf numFmtId="2" fontId="1" fillId="4" borderId="39" xfId="0" applyNumberFormat="1" applyFont="1" applyFill="1" applyBorder="1" applyProtection="1">
      <protection locked="0"/>
    </xf>
    <xf numFmtId="2" fontId="18" fillId="6" borderId="48" xfId="0" applyNumberFormat="1" applyFont="1" applyFill="1" applyBorder="1" applyAlignment="1" applyProtection="1">
      <alignment horizontal="center"/>
      <protection locked="0"/>
    </xf>
    <xf numFmtId="2" fontId="15" fillId="6" borderId="43" xfId="0" applyNumberFormat="1" applyFont="1" applyFill="1" applyBorder="1" applyAlignment="1" applyProtection="1">
      <alignment horizontal="right"/>
      <protection locked="0"/>
    </xf>
    <xf numFmtId="2" fontId="1" fillId="6" borderId="39" xfId="0" applyNumberFormat="1" applyFont="1" applyFill="1" applyBorder="1" applyProtection="1">
      <protection locked="0"/>
    </xf>
    <xf numFmtId="2" fontId="15" fillId="3" borderId="43" xfId="0" applyNumberFormat="1" applyFont="1" applyFill="1" applyBorder="1" applyAlignment="1" applyProtection="1">
      <alignment horizontal="right"/>
      <protection locked="0"/>
    </xf>
    <xf numFmtId="2" fontId="18" fillId="0" borderId="53" xfId="0" applyNumberFormat="1" applyFont="1" applyBorder="1" applyAlignment="1" applyProtection="1">
      <alignment horizontal="center"/>
      <protection locked="0"/>
    </xf>
    <xf numFmtId="2" fontId="15" fillId="0" borderId="54" xfId="0" applyNumberFormat="1" applyFont="1" applyBorder="1" applyAlignment="1" applyProtection="1">
      <alignment horizontal="right"/>
      <protection locked="0"/>
    </xf>
    <xf numFmtId="2" fontId="15" fillId="0" borderId="57" xfId="0" applyNumberFormat="1" applyFont="1" applyBorder="1" applyAlignment="1" applyProtection="1">
      <alignment horizontal="right"/>
      <protection locked="0"/>
    </xf>
    <xf numFmtId="2" fontId="15" fillId="0" borderId="53" xfId="0" applyNumberFormat="1" applyFont="1" applyBorder="1" applyAlignment="1" applyProtection="1">
      <alignment horizontal="right"/>
      <protection locked="0"/>
    </xf>
    <xf numFmtId="2" fontId="15" fillId="0" borderId="47" xfId="0" applyNumberFormat="1" applyFont="1" applyBorder="1" applyAlignment="1" applyProtection="1">
      <alignment horizontal="right"/>
      <protection locked="0"/>
    </xf>
    <xf numFmtId="2" fontId="1" fillId="4" borderId="13" xfId="0" applyNumberFormat="1" applyFont="1" applyFill="1" applyBorder="1" applyProtection="1">
      <protection locked="0"/>
    </xf>
    <xf numFmtId="2" fontId="18" fillId="6" borderId="53" xfId="0" applyNumberFormat="1" applyFont="1" applyFill="1" applyBorder="1" applyAlignment="1" applyProtection="1">
      <alignment horizontal="center"/>
      <protection locked="0"/>
    </xf>
    <xf numFmtId="2" fontId="15" fillId="6" borderId="54" xfId="0" applyNumberFormat="1" applyFont="1" applyFill="1" applyBorder="1" applyAlignment="1" applyProtection="1">
      <alignment horizontal="right"/>
      <protection locked="0"/>
    </xf>
    <xf numFmtId="2" fontId="15" fillId="6" borderId="57" xfId="0" applyNumberFormat="1" applyFont="1" applyFill="1" applyBorder="1" applyAlignment="1" applyProtection="1">
      <alignment horizontal="right"/>
      <protection locked="0"/>
    </xf>
    <xf numFmtId="2" fontId="15" fillId="6" borderId="53" xfId="0" applyNumberFormat="1" applyFont="1" applyFill="1" applyBorder="1" applyAlignment="1" applyProtection="1">
      <alignment horizontal="right"/>
      <protection locked="0"/>
    </xf>
    <xf numFmtId="2" fontId="15" fillId="6" borderId="47" xfId="0" applyNumberFormat="1" applyFont="1" applyFill="1" applyBorder="1" applyAlignment="1" applyProtection="1">
      <alignment horizontal="right"/>
      <protection locked="0"/>
    </xf>
    <xf numFmtId="2" fontId="1" fillId="6" borderId="13" xfId="0" applyNumberFormat="1" applyFont="1" applyFill="1" applyBorder="1" applyProtection="1">
      <protection locked="0"/>
    </xf>
    <xf numFmtId="2" fontId="18" fillId="0" borderId="42" xfId="0" applyNumberFormat="1" applyFont="1" applyBorder="1" applyAlignment="1" applyProtection="1">
      <alignment horizontal="right"/>
      <protection locked="0"/>
    </xf>
    <xf numFmtId="2" fontId="18" fillId="3" borderId="48" xfId="0" applyNumberFormat="1" applyFont="1" applyFill="1" applyBorder="1" applyAlignment="1" applyProtection="1">
      <alignment horizontal="center"/>
      <protection locked="0"/>
    </xf>
    <xf numFmtId="2" fontId="1" fillId="4" borderId="39" xfId="0" applyNumberFormat="1" applyFont="1" applyFill="1" applyBorder="1" applyProtection="1">
      <protection hidden="1"/>
    </xf>
    <xf numFmtId="2" fontId="1" fillId="6" borderId="39" xfId="0" applyNumberFormat="1" applyFont="1" applyFill="1" applyBorder="1" applyProtection="1">
      <protection hidden="1"/>
    </xf>
    <xf numFmtId="2" fontId="26" fillId="6" borderId="23" xfId="0" applyNumberFormat="1" applyFont="1" applyFill="1" applyBorder="1"/>
    <xf numFmtId="0" fontId="10" fillId="0" borderId="0" xfId="0" applyFont="1" applyBorder="1" applyAlignment="1" applyProtection="1">
      <alignment vertical="top" wrapText="1"/>
    </xf>
    <xf numFmtId="0" fontId="10" fillId="0" borderId="22" xfId="0" applyFont="1" applyBorder="1" applyAlignment="1" applyProtection="1">
      <alignment vertical="top" wrapText="1"/>
    </xf>
    <xf numFmtId="0" fontId="10" fillId="0" borderId="13" xfId="0" applyFont="1" applyBorder="1" applyAlignment="1" applyProtection="1">
      <alignment vertical="top" wrapText="1"/>
    </xf>
    <xf numFmtId="0" fontId="10" fillId="0" borderId="23" xfId="0" applyFont="1" applyBorder="1" applyAlignment="1" applyProtection="1">
      <alignment vertical="top" wrapText="1"/>
    </xf>
    <xf numFmtId="0" fontId="11" fillId="9" borderId="155" xfId="0" applyFont="1" applyFill="1" applyBorder="1" applyAlignment="1" applyProtection="1">
      <alignment horizontal="center" vertical="center" wrapText="1"/>
    </xf>
    <xf numFmtId="0" fontId="10" fillId="0" borderId="11" xfId="0" applyFont="1" applyBorder="1" applyAlignment="1" applyProtection="1">
      <alignment vertical="center"/>
    </xf>
    <xf numFmtId="0" fontId="10" fillId="0" borderId="21" xfId="0" applyFont="1" applyBorder="1" applyAlignment="1" applyProtection="1">
      <alignment vertical="center"/>
    </xf>
    <xf numFmtId="0" fontId="10" fillId="0" borderId="123" xfId="0" applyFont="1" applyBorder="1" applyAlignment="1" applyProtection="1">
      <alignment horizontal="left"/>
    </xf>
    <xf numFmtId="0" fontId="10" fillId="0" borderId="88" xfId="0" applyFont="1" applyBorder="1" applyAlignment="1" applyProtection="1">
      <alignment horizontal="left"/>
    </xf>
    <xf numFmtId="0" fontId="5" fillId="2" borderId="8" xfId="0" applyFont="1" applyFill="1" applyBorder="1" applyAlignment="1">
      <alignment horizontal="center"/>
    </xf>
    <xf numFmtId="0" fontId="5" fillId="2" borderId="89" xfId="0" applyFont="1" applyFill="1" applyBorder="1" applyAlignment="1">
      <alignment horizontal="center"/>
    </xf>
    <xf numFmtId="0" fontId="6" fillId="0" borderId="90" xfId="0" applyFont="1" applyBorder="1" applyAlignment="1">
      <alignment horizontal="right"/>
    </xf>
    <xf numFmtId="169" fontId="46" fillId="16" borderId="129" xfId="0" applyNumberFormat="1" applyFont="1" applyFill="1" applyBorder="1" applyAlignment="1" applyProtection="1">
      <alignment horizontal="center" vertical="center" wrapText="1"/>
      <protection locked="0"/>
    </xf>
    <xf numFmtId="0" fontId="0" fillId="0" borderId="104" xfId="0" applyBorder="1" applyAlignment="1">
      <alignment vertical="center"/>
    </xf>
    <xf numFmtId="10" fontId="46" fillId="16" borderId="129" xfId="4" applyNumberFormat="1" applyFont="1" applyFill="1" applyBorder="1" applyAlignment="1" applyProtection="1">
      <alignment horizontal="right" vertical="center"/>
      <protection locked="0"/>
    </xf>
    <xf numFmtId="0" fontId="41" fillId="0" borderId="0" xfId="0" applyFont="1" applyAlignment="1">
      <alignment wrapText="1"/>
    </xf>
    <xf numFmtId="0" fontId="0" fillId="0" borderId="0" xfId="0" applyAlignment="1">
      <alignment wrapText="1"/>
    </xf>
    <xf numFmtId="0" fontId="52" fillId="15" borderId="156" xfId="0" applyFont="1" applyFill="1" applyBorder="1" applyAlignment="1">
      <alignment horizontal="center" vertical="center"/>
    </xf>
    <xf numFmtId="0" fontId="52" fillId="15" borderId="157" xfId="0" applyFont="1" applyFill="1" applyBorder="1" applyAlignment="1">
      <alignment horizontal="center"/>
    </xf>
    <xf numFmtId="0" fontId="52" fillId="15" borderId="158" xfId="0" applyFont="1" applyFill="1" applyBorder="1" applyAlignment="1">
      <alignment horizontal="center"/>
    </xf>
    <xf numFmtId="0" fontId="37" fillId="0" borderId="159" xfId="0" applyFont="1" applyFill="1" applyBorder="1" applyAlignment="1" applyProtection="1">
      <alignment horizontal="right" wrapText="1"/>
      <protection hidden="1"/>
    </xf>
    <xf numFmtId="0" fontId="0" fillId="0" borderId="99" xfId="0" applyBorder="1" applyAlignment="1">
      <alignment horizontal="right"/>
    </xf>
    <xf numFmtId="0" fontId="0" fillId="0" borderId="160" xfId="0" applyBorder="1" applyAlignment="1">
      <alignment horizontal="right"/>
    </xf>
    <xf numFmtId="0" fontId="53" fillId="16" borderId="161" xfId="0" applyFont="1" applyFill="1" applyBorder="1" applyAlignment="1" applyProtection="1">
      <alignment vertical="center"/>
      <protection locked="0"/>
    </xf>
    <xf numFmtId="0" fontId="0" fillId="0" borderId="162" xfId="0" applyBorder="1" applyAlignment="1">
      <alignment vertical="center"/>
    </xf>
    <xf numFmtId="0" fontId="53" fillId="16" borderId="129" xfId="0" applyFont="1" applyFill="1" applyBorder="1" applyAlignment="1" applyProtection="1">
      <alignment vertical="center"/>
      <protection locked="0"/>
    </xf>
    <xf numFmtId="164" fontId="45" fillId="16" borderId="129" xfId="2" applyNumberFormat="1" applyFont="1" applyFill="1" applyBorder="1" applyAlignment="1" applyProtection="1">
      <alignment vertical="center"/>
      <protection locked="0"/>
    </xf>
    <xf numFmtId="44" fontId="45" fillId="16" borderId="129" xfId="3" applyFont="1" applyFill="1" applyBorder="1" applyAlignment="1" applyProtection="1">
      <alignment vertical="center"/>
      <protection locked="0"/>
    </xf>
    <xf numFmtId="37" fontId="45" fillId="16" borderId="129" xfId="3" applyNumberFormat="1" applyFont="1" applyFill="1" applyBorder="1" applyAlignment="1" applyProtection="1">
      <alignment vertical="center"/>
      <protection locked="0"/>
    </xf>
    <xf numFmtId="0" fontId="1" fillId="6" borderId="165" xfId="0" applyFont="1" applyFill="1" applyBorder="1" applyAlignment="1" applyProtection="1">
      <protection hidden="1"/>
    </xf>
    <xf numFmtId="0" fontId="0" fillId="0" borderId="164" xfId="0" applyBorder="1" applyAlignment="1"/>
    <xf numFmtId="0" fontId="0" fillId="0" borderId="151" xfId="0" applyBorder="1" applyAlignment="1"/>
    <xf numFmtId="0" fontId="2" fillId="3" borderId="163" xfId="0" applyFont="1" applyFill="1" applyBorder="1" applyAlignment="1" applyProtection="1">
      <alignment wrapText="1"/>
      <protection hidden="1"/>
    </xf>
    <xf numFmtId="0" fontId="2" fillId="3" borderId="57" xfId="0" applyFont="1" applyFill="1" applyBorder="1" applyAlignment="1" applyProtection="1">
      <alignment wrapText="1"/>
      <protection hidden="1"/>
    </xf>
    <xf numFmtId="0" fontId="2" fillId="6" borderId="144" xfId="0" applyFont="1" applyFill="1" applyBorder="1" applyAlignment="1" applyProtection="1">
      <alignment wrapText="1"/>
      <protection hidden="1"/>
    </xf>
    <xf numFmtId="0" fontId="2" fillId="6" borderId="47" xfId="0" applyFont="1" applyFill="1" applyBorder="1" applyAlignment="1" applyProtection="1">
      <alignment wrapText="1"/>
      <protection hidden="1"/>
    </xf>
    <xf numFmtId="0" fontId="2" fillId="6" borderId="164" xfId="0" applyFont="1" applyFill="1" applyBorder="1" applyAlignment="1" applyProtection="1">
      <alignment wrapText="1"/>
      <protection hidden="1"/>
    </xf>
    <xf numFmtId="0" fontId="2" fillId="6" borderId="151" xfId="0" applyFont="1" applyFill="1" applyBorder="1" applyAlignment="1" applyProtection="1">
      <alignment wrapText="1"/>
      <protection hidden="1"/>
    </xf>
    <xf numFmtId="0" fontId="1" fillId="11" borderId="139" xfId="0" applyFont="1" applyFill="1" applyBorder="1" applyAlignment="1" applyProtection="1">
      <protection hidden="1"/>
    </xf>
    <xf numFmtId="0" fontId="0" fillId="11" borderId="39" xfId="0" applyFill="1" applyBorder="1" applyAlignment="1" applyProtection="1">
      <protection hidden="1"/>
    </xf>
    <xf numFmtId="0" fontId="0" fillId="11" borderId="39" xfId="0" applyFill="1" applyBorder="1" applyAlignment="1"/>
    <xf numFmtId="0" fontId="0" fillId="11" borderId="140" xfId="0" applyFill="1" applyBorder="1" applyAlignment="1"/>
    <xf numFmtId="0" fontId="2" fillId="6" borderId="163" xfId="0" applyFont="1" applyFill="1" applyBorder="1" applyAlignment="1" applyProtection="1">
      <alignment wrapText="1"/>
      <protection hidden="1"/>
    </xf>
    <xf numFmtId="0" fontId="2" fillId="6" borderId="57" xfId="0" applyFont="1" applyFill="1" applyBorder="1" applyAlignment="1" applyProtection="1">
      <alignment wrapText="1"/>
      <protection hidden="1"/>
    </xf>
    <xf numFmtId="169" fontId="2" fillId="3" borderId="38" xfId="0" applyNumberFormat="1" applyFont="1" applyFill="1" applyBorder="1" applyAlignment="1" applyProtection="1">
      <alignment horizontal="center" vertical="top"/>
      <protection hidden="1"/>
    </xf>
    <xf numFmtId="169" fontId="2" fillId="3" borderId="166" xfId="0" applyNumberFormat="1" applyFont="1" applyFill="1" applyBorder="1" applyAlignment="1" applyProtection="1">
      <alignment horizontal="center" vertical="top"/>
      <protection hidden="1"/>
    </xf>
    <xf numFmtId="0" fontId="2" fillId="6" borderId="165" xfId="0" applyFont="1" applyFill="1" applyBorder="1" applyAlignment="1" applyProtection="1">
      <alignment wrapText="1"/>
      <protection hidden="1"/>
    </xf>
    <xf numFmtId="0" fontId="26" fillId="4" borderId="154" xfId="0" applyFont="1" applyFill="1" applyBorder="1" applyAlignment="1" applyProtection="1">
      <protection hidden="1"/>
    </xf>
    <xf numFmtId="0" fontId="26" fillId="4" borderId="11" xfId="0" applyFont="1" applyFill="1" applyBorder="1" applyAlignment="1" applyProtection="1">
      <protection hidden="1"/>
    </xf>
    <xf numFmtId="0" fontId="2" fillId="0" borderId="163" xfId="0" applyFont="1" applyBorder="1" applyAlignment="1" applyProtection="1">
      <alignment wrapText="1"/>
      <protection hidden="1"/>
    </xf>
    <xf numFmtId="0" fontId="2" fillId="0" borderId="57" xfId="0" applyFont="1" applyBorder="1" applyAlignment="1" applyProtection="1">
      <alignment wrapText="1"/>
      <protection hidden="1"/>
    </xf>
    <xf numFmtId="0" fontId="1" fillId="4" borderId="139" xfId="0" applyFont="1" applyFill="1" applyBorder="1" applyAlignment="1" applyProtection="1">
      <protection hidden="1"/>
    </xf>
    <xf numFmtId="0" fontId="0" fillId="0" borderId="39" xfId="0" applyBorder="1" applyAlignment="1" applyProtection="1">
      <protection hidden="1"/>
    </xf>
    <xf numFmtId="0" fontId="0" fillId="4" borderId="167" xfId="0" applyFill="1" applyBorder="1" applyAlignment="1" applyProtection="1">
      <protection hidden="1"/>
    </xf>
    <xf numFmtId="0" fontId="0" fillId="4" borderId="91" xfId="0" applyFill="1" applyBorder="1" applyAlignment="1" applyProtection="1">
      <protection hidden="1"/>
    </xf>
    <xf numFmtId="0" fontId="0" fillId="4" borderId="61" xfId="0" applyFill="1" applyBorder="1" applyAlignment="1" applyProtection="1">
      <protection hidden="1"/>
    </xf>
    <xf numFmtId="2" fontId="1" fillId="4" borderId="92" xfId="0" applyNumberFormat="1" applyFont="1" applyFill="1" applyBorder="1" applyAlignment="1" applyProtection="1">
      <alignment horizontal="center"/>
      <protection hidden="1"/>
    </xf>
    <xf numFmtId="0" fontId="0" fillId="0" borderId="57" xfId="0" applyBorder="1" applyAlignment="1" applyProtection="1">
      <protection hidden="1"/>
    </xf>
    <xf numFmtId="0" fontId="1" fillId="4" borderId="92" xfId="0" applyFont="1" applyFill="1" applyBorder="1" applyAlignment="1" applyProtection="1">
      <alignment horizontal="center"/>
      <protection hidden="1"/>
    </xf>
    <xf numFmtId="0" fontId="1" fillId="4" borderId="93" xfId="0" applyFont="1" applyFill="1" applyBorder="1" applyAlignment="1" applyProtection="1">
      <alignment horizontal="center"/>
      <protection hidden="1"/>
    </xf>
    <xf numFmtId="0" fontId="1" fillId="4" borderId="168" xfId="0" applyFont="1" applyFill="1" applyBorder="1" applyAlignment="1" applyProtection="1">
      <alignment horizontal="center"/>
      <protection hidden="1"/>
    </xf>
    <xf numFmtId="0" fontId="54" fillId="12" borderId="133" xfId="0" applyFont="1" applyFill="1" applyBorder="1" applyAlignment="1" applyProtection="1">
      <alignment horizontal="center"/>
      <protection hidden="1"/>
    </xf>
    <xf numFmtId="0" fontId="0" fillId="12" borderId="134" xfId="0" applyFill="1" applyBorder="1" applyAlignment="1" applyProtection="1">
      <alignment horizontal="center"/>
      <protection hidden="1"/>
    </xf>
    <xf numFmtId="0" fontId="0" fillId="12" borderId="135" xfId="0" applyFill="1" applyBorder="1" applyAlignment="1" applyProtection="1">
      <alignment horizontal="center"/>
      <protection hidden="1"/>
    </xf>
    <xf numFmtId="0" fontId="48" fillId="6" borderId="0" xfId="0" applyFont="1" applyFill="1" applyBorder="1" applyAlignment="1" applyProtection="1">
      <alignment wrapText="1" readingOrder="1"/>
      <protection hidden="1"/>
    </xf>
    <xf numFmtId="0" fontId="48" fillId="0" borderId="0" xfId="0" applyFont="1" applyBorder="1" applyAlignment="1" applyProtection="1">
      <alignment wrapText="1"/>
      <protection hidden="1"/>
    </xf>
    <xf numFmtId="0" fontId="48" fillId="0" borderId="132" xfId="0" applyFont="1" applyBorder="1" applyAlignment="1" applyProtection="1">
      <alignment wrapText="1"/>
      <protection hidden="1"/>
    </xf>
    <xf numFmtId="0" fontId="48" fillId="3" borderId="134" xfId="0" applyFont="1" applyFill="1" applyBorder="1" applyAlignment="1" applyProtection="1">
      <alignment vertical="center" wrapText="1" readingOrder="1"/>
      <protection hidden="1"/>
    </xf>
    <xf numFmtId="0" fontId="48" fillId="0" borderId="134" xfId="0" applyFont="1" applyBorder="1" applyAlignment="1">
      <alignment vertical="center" wrapText="1" readingOrder="1"/>
    </xf>
    <xf numFmtId="0" fontId="48" fillId="0" borderId="135" xfId="0" applyFont="1" applyBorder="1" applyAlignment="1">
      <alignment vertical="center" wrapText="1" readingOrder="1"/>
    </xf>
    <xf numFmtId="0" fontId="48" fillId="0" borderId="137" xfId="0" applyFont="1" applyBorder="1" applyAlignment="1">
      <alignment vertical="center" wrapText="1" readingOrder="1"/>
    </xf>
    <xf numFmtId="0" fontId="48" fillId="0" borderId="138" xfId="0" applyFont="1" applyBorder="1" applyAlignment="1">
      <alignment vertical="center" wrapText="1" readingOrder="1"/>
    </xf>
    <xf numFmtId="0" fontId="48" fillId="3" borderId="0" xfId="0" applyFont="1" applyFill="1" applyBorder="1" applyAlignment="1" applyProtection="1">
      <alignment vertical="top" wrapText="1" readingOrder="1"/>
      <protection hidden="1"/>
    </xf>
    <xf numFmtId="0" fontId="48" fillId="0" borderId="0" xfId="0" applyFont="1" applyBorder="1" applyAlignment="1">
      <alignment vertical="top" wrapText="1"/>
    </xf>
    <xf numFmtId="0" fontId="48" fillId="0" borderId="132" xfId="0" applyFont="1" applyBorder="1" applyAlignment="1">
      <alignment vertical="top" wrapText="1"/>
    </xf>
    <xf numFmtId="0" fontId="48" fillId="3" borderId="0" xfId="0" applyFont="1" applyFill="1" applyBorder="1" applyAlignment="1" applyProtection="1">
      <alignment wrapText="1" readingOrder="1"/>
      <protection hidden="1"/>
    </xf>
    <xf numFmtId="168" fontId="49" fillId="11" borderId="154" xfId="0" applyNumberFormat="1" applyFont="1" applyFill="1" applyBorder="1" applyAlignment="1" applyProtection="1">
      <alignment horizontal="center" readingOrder="1"/>
      <protection hidden="1"/>
    </xf>
    <xf numFmtId="168" fontId="49" fillId="11" borderId="11" xfId="0" applyNumberFormat="1" applyFont="1" applyFill="1" applyBorder="1" applyAlignment="1" applyProtection="1">
      <alignment horizontal="center" readingOrder="1"/>
      <protection hidden="1"/>
    </xf>
    <xf numFmtId="168" fontId="49" fillId="11" borderId="169" xfId="0" applyNumberFormat="1" applyFont="1" applyFill="1" applyBorder="1" applyAlignment="1" applyProtection="1">
      <alignment horizontal="center" readingOrder="1"/>
      <protection hidden="1"/>
    </xf>
    <xf numFmtId="168" fontId="4" fillId="3" borderId="131" xfId="0" applyNumberFormat="1" applyFont="1" applyFill="1" applyBorder="1" applyAlignment="1" applyProtection="1">
      <alignment horizontal="center" readingOrder="1"/>
      <protection hidden="1"/>
    </xf>
    <xf numFmtId="168" fontId="4" fillId="3" borderId="0" xfId="0" applyNumberFormat="1" applyFont="1" applyFill="1" applyBorder="1" applyAlignment="1" applyProtection="1">
      <alignment horizontal="center" readingOrder="1"/>
      <protection hidden="1"/>
    </xf>
    <xf numFmtId="168" fontId="4" fillId="3" borderId="132" xfId="0" applyNumberFormat="1" applyFont="1" applyFill="1" applyBorder="1" applyAlignment="1" applyProtection="1">
      <alignment horizontal="center" readingOrder="1"/>
      <protection hidden="1"/>
    </xf>
    <xf numFmtId="0" fontId="0" fillId="0" borderId="62" xfId="0" applyBorder="1" applyAlignment="1">
      <alignment wrapText="1"/>
    </xf>
    <xf numFmtId="0" fontId="0" fillId="0" borderId="93" xfId="0" applyBorder="1" applyAlignment="1">
      <alignment wrapText="1"/>
    </xf>
    <xf numFmtId="0" fontId="0" fillId="0" borderId="57" xfId="0" applyBorder="1" applyAlignment="1">
      <alignment wrapText="1"/>
    </xf>
    <xf numFmtId="0" fontId="8" fillId="0" borderId="78" xfId="0" applyFont="1" applyBorder="1" applyAlignment="1">
      <alignment wrapText="1"/>
    </xf>
    <xf numFmtId="0" fontId="0" fillId="0" borderId="79" xfId="0" applyBorder="1" applyAlignment="1">
      <alignment wrapText="1"/>
    </xf>
    <xf numFmtId="0" fontId="0" fillId="0" borderId="94" xfId="0" applyBorder="1" applyAlignment="1">
      <alignment wrapText="1"/>
    </xf>
    <xf numFmtId="0" fontId="8" fillId="0" borderId="62" xfId="0" applyFont="1" applyBorder="1" applyAlignment="1">
      <alignment wrapText="1"/>
    </xf>
    <xf numFmtId="0" fontId="8" fillId="0" borderId="62" xfId="0" applyFont="1" applyBorder="1" applyAlignment="1" applyProtection="1">
      <alignment wrapText="1"/>
    </xf>
    <xf numFmtId="0" fontId="8" fillId="0" borderId="62" xfId="0" applyFont="1" applyBorder="1" applyAlignment="1" applyProtection="1">
      <alignment horizontal="left" wrapText="1"/>
    </xf>
    <xf numFmtId="0" fontId="7" fillId="4" borderId="10" xfId="0" applyFont="1" applyFill="1" applyBorder="1" applyAlignment="1" applyProtection="1">
      <alignment vertical="center"/>
    </xf>
    <xf numFmtId="0" fontId="0" fillId="0" borderId="11" xfId="0" applyBorder="1" applyAlignment="1"/>
    <xf numFmtId="0" fontId="0" fillId="0" borderId="12" xfId="0" applyBorder="1" applyAlignment="1"/>
    <xf numFmtId="0" fontId="0" fillId="0" borderId="13" xfId="0" applyBorder="1" applyAlignment="1"/>
    <xf numFmtId="0" fontId="18" fillId="0" borderId="62" xfId="0" applyFont="1" applyBorder="1" applyAlignment="1" applyProtection="1">
      <alignment wrapText="1"/>
      <protection locked="0"/>
    </xf>
    <xf numFmtId="0" fontId="18" fillId="0" borderId="57" xfId="0" applyFont="1" applyBorder="1" applyAlignment="1" applyProtection="1">
      <alignment wrapText="1"/>
      <protection locked="0"/>
    </xf>
    <xf numFmtId="0" fontId="18" fillId="6" borderId="46" xfId="0" applyFont="1" applyFill="1" applyBorder="1" applyAlignment="1" applyProtection="1">
      <alignment wrapText="1"/>
      <protection locked="0"/>
    </xf>
    <xf numFmtId="0" fontId="18" fillId="6" borderId="47" xfId="0" applyFont="1" applyFill="1" applyBorder="1" applyAlignment="1" applyProtection="1">
      <alignment wrapText="1"/>
      <protection locked="0"/>
    </xf>
    <xf numFmtId="0" fontId="15" fillId="6" borderId="62" xfId="0" applyFont="1" applyFill="1" applyBorder="1" applyAlignment="1" applyProtection="1">
      <alignment wrapText="1"/>
      <protection locked="0"/>
    </xf>
    <xf numFmtId="0" fontId="15" fillId="6" borderId="57" xfId="0" applyFont="1" applyFill="1" applyBorder="1" applyAlignment="1" applyProtection="1">
      <alignment wrapText="1"/>
      <protection locked="0"/>
    </xf>
    <xf numFmtId="0" fontId="18" fillId="6" borderId="62" xfId="0" applyFont="1" applyFill="1" applyBorder="1" applyAlignment="1" applyProtection="1">
      <alignment wrapText="1"/>
      <protection locked="0"/>
    </xf>
    <xf numFmtId="0" fontId="18" fillId="6" borderId="57" xfId="0" applyFont="1" applyFill="1" applyBorder="1" applyAlignment="1" applyProtection="1">
      <alignment wrapText="1"/>
      <protection locked="0"/>
    </xf>
    <xf numFmtId="0" fontId="26" fillId="4" borderId="10" xfId="0" applyFont="1" applyFill="1" applyBorder="1" applyAlignment="1"/>
    <xf numFmtId="0" fontId="26" fillId="4" borderId="11" xfId="0" applyFont="1" applyFill="1" applyBorder="1" applyAlignment="1"/>
    <xf numFmtId="0" fontId="8" fillId="11" borderId="15" xfId="0" applyFont="1" applyFill="1" applyBorder="1" applyAlignment="1" applyProtection="1"/>
    <xf numFmtId="169" fontId="15" fillId="3" borderId="38" xfId="0" applyNumberFormat="1" applyFont="1" applyFill="1" applyBorder="1" applyAlignment="1" applyProtection="1">
      <alignment horizontal="center" vertical="top"/>
      <protection hidden="1"/>
    </xf>
    <xf numFmtId="169" fontId="15" fillId="3" borderId="95" xfId="0" applyNumberFormat="1" applyFont="1" applyFill="1" applyBorder="1" applyAlignment="1" applyProtection="1">
      <alignment horizontal="center" vertical="top"/>
      <protection hidden="1"/>
    </xf>
    <xf numFmtId="0" fontId="8" fillId="4" borderId="15" xfId="0" applyFont="1" applyFill="1" applyBorder="1" applyAlignment="1" applyProtection="1"/>
    <xf numFmtId="0" fontId="0" fillId="0" borderId="39" xfId="0" applyBorder="1" applyAlignment="1"/>
    <xf numFmtId="2" fontId="1" fillId="4" borderId="92" xfId="0" applyNumberFormat="1" applyFont="1" applyFill="1" applyBorder="1" applyAlignment="1" applyProtection="1">
      <alignment horizontal="center"/>
    </xf>
    <xf numFmtId="0" fontId="0" fillId="0" borderId="57" xfId="0" applyBorder="1" applyAlignment="1"/>
    <xf numFmtId="0" fontId="1" fillId="4" borderId="92" xfId="0" applyFont="1" applyFill="1" applyBorder="1" applyAlignment="1" applyProtection="1">
      <alignment horizontal="center"/>
    </xf>
    <xf numFmtId="0" fontId="1" fillId="4" borderId="93" xfId="0" applyFont="1" applyFill="1" applyBorder="1" applyAlignment="1" applyProtection="1">
      <alignment horizontal="center"/>
    </xf>
    <xf numFmtId="0" fontId="1" fillId="4" borderId="96" xfId="0" applyFont="1" applyFill="1" applyBorder="1" applyAlignment="1" applyProtection="1">
      <alignment horizontal="center"/>
    </xf>
    <xf numFmtId="0" fontId="0" fillId="4" borderId="97" xfId="0" applyFill="1" applyBorder="1" applyAlignment="1" applyProtection="1"/>
    <xf numFmtId="0" fontId="0" fillId="4" borderId="91" xfId="0" applyFill="1" applyBorder="1" applyAlignment="1"/>
    <xf numFmtId="0" fontId="0" fillId="4" borderId="61" xfId="0" applyFill="1" applyBorder="1" applyAlignment="1"/>
    <xf numFmtId="0" fontId="15" fillId="0" borderId="62" xfId="0" applyFont="1" applyBorder="1" applyAlignment="1" applyProtection="1">
      <alignment wrapText="1"/>
      <protection locked="0"/>
    </xf>
    <xf numFmtId="0" fontId="15" fillId="0" borderId="57" xfId="0" applyFont="1" applyBorder="1" applyAlignment="1" applyProtection="1">
      <alignment wrapText="1"/>
      <protection locked="0"/>
    </xf>
    <xf numFmtId="0" fontId="15" fillId="3" borderId="62" xfId="0" applyFont="1" applyFill="1" applyBorder="1" applyAlignment="1" applyProtection="1">
      <alignment wrapText="1"/>
      <protection locked="0"/>
    </xf>
    <xf numFmtId="0" fontId="15" fillId="3" borderId="57" xfId="0" applyFont="1" applyFill="1" applyBorder="1" applyAlignment="1" applyProtection="1">
      <alignment wrapText="1"/>
      <protection locked="0"/>
    </xf>
    <xf numFmtId="0" fontId="18" fillId="0" borderId="92" xfId="0" applyFont="1" applyBorder="1" applyAlignment="1" applyProtection="1">
      <alignment wrapText="1"/>
      <protection locked="0"/>
    </xf>
    <xf numFmtId="0" fontId="29" fillId="0" borderId="57" xfId="0" applyFont="1" applyBorder="1" applyAlignment="1" applyProtection="1">
      <protection locked="0"/>
    </xf>
    <xf numFmtId="0" fontId="29" fillId="4" borderId="10" xfId="0" applyFont="1" applyFill="1" applyBorder="1" applyAlignment="1"/>
    <xf numFmtId="0" fontId="29" fillId="4" borderId="11" xfId="0" applyFont="1" applyFill="1" applyBorder="1" applyAlignment="1"/>
    <xf numFmtId="0" fontId="18" fillId="6" borderId="92" xfId="0" applyFont="1" applyFill="1" applyBorder="1" applyAlignment="1" applyProtection="1">
      <alignment wrapText="1"/>
      <protection locked="0"/>
    </xf>
    <xf numFmtId="0" fontId="29" fillId="6" borderId="57" xfId="0" applyFont="1" applyFill="1" applyBorder="1" applyAlignment="1" applyProtection="1">
      <protection locked="0"/>
    </xf>
    <xf numFmtId="0" fontId="18" fillId="6" borderId="97" xfId="0" applyFont="1" applyFill="1" applyBorder="1" applyAlignment="1" applyProtection="1">
      <alignment wrapText="1"/>
      <protection locked="0"/>
    </xf>
    <xf numFmtId="0" fontId="29" fillId="6" borderId="61" xfId="0" applyFont="1" applyFill="1" applyBorder="1" applyAlignment="1" applyProtection="1">
      <alignment wrapText="1"/>
      <protection locked="0"/>
    </xf>
    <xf numFmtId="0" fontId="18" fillId="6" borderId="78" xfId="0" applyFont="1" applyFill="1" applyBorder="1" applyAlignment="1" applyProtection="1">
      <alignment wrapText="1"/>
      <protection locked="0"/>
    </xf>
    <xf numFmtId="0" fontId="29" fillId="6" borderId="94" xfId="0" applyFont="1" applyFill="1" applyBorder="1" applyAlignment="1" applyProtection="1">
      <alignment wrapText="1"/>
      <protection locked="0"/>
    </xf>
    <xf numFmtId="0" fontId="18" fillId="0" borderId="97" xfId="0" applyFont="1" applyBorder="1" applyAlignment="1" applyProtection="1">
      <alignment wrapText="1"/>
      <protection locked="0"/>
    </xf>
    <xf numFmtId="0" fontId="29" fillId="0" borderId="61" xfId="0" applyFont="1" applyBorder="1" applyAlignment="1" applyProtection="1">
      <alignment wrapText="1"/>
      <protection locked="0"/>
    </xf>
    <xf numFmtId="0" fontId="18" fillId="0" borderId="78" xfId="0" applyFont="1" applyBorder="1" applyAlignment="1" applyProtection="1">
      <alignment wrapText="1"/>
      <protection locked="0"/>
    </xf>
    <xf numFmtId="0" fontId="29" fillId="0" borderId="94" xfId="0" applyFont="1" applyBorder="1" applyAlignment="1" applyProtection="1">
      <alignment wrapText="1"/>
      <protection locked="0"/>
    </xf>
    <xf numFmtId="0" fontId="29" fillId="6" borderId="10" xfId="0" applyFont="1" applyFill="1" applyBorder="1" applyAlignment="1"/>
    <xf numFmtId="0" fontId="29" fillId="6" borderId="11" xfId="0" applyFont="1" applyFill="1" applyBorder="1" applyAlignment="1"/>
    <xf numFmtId="0" fontId="29" fillId="6" borderId="57" xfId="0" applyFont="1" applyFill="1" applyBorder="1" applyAlignment="1" applyProtection="1">
      <alignment wrapText="1"/>
      <protection locked="0"/>
    </xf>
    <xf numFmtId="0" fontId="36" fillId="4" borderId="15" xfId="0" applyFont="1" applyFill="1" applyBorder="1" applyAlignment="1" applyProtection="1"/>
    <xf numFmtId="0" fontId="29" fillId="0" borderId="39" xfId="0" applyFont="1" applyBorder="1" applyAlignment="1"/>
    <xf numFmtId="0" fontId="29" fillId="0" borderId="57" xfId="0" applyFont="1" applyBorder="1" applyAlignment="1" applyProtection="1">
      <alignment wrapText="1"/>
      <protection locked="0"/>
    </xf>
    <xf numFmtId="0" fontId="0" fillId="0" borderId="57" xfId="0" applyBorder="1" applyAlignment="1" applyProtection="1">
      <alignment wrapText="1"/>
      <protection locked="0"/>
    </xf>
    <xf numFmtId="0" fontId="0" fillId="6" borderId="57" xfId="0" applyFill="1" applyBorder="1" applyAlignment="1" applyProtection="1">
      <alignment wrapText="1"/>
      <protection locked="0"/>
    </xf>
    <xf numFmtId="0" fontId="18" fillId="0" borderId="46" xfId="0" applyFont="1" applyBorder="1" applyAlignment="1" applyProtection="1">
      <alignment wrapText="1"/>
      <protection locked="0"/>
    </xf>
    <xf numFmtId="0" fontId="0" fillId="0" borderId="47" xfId="0" applyBorder="1" applyAlignment="1" applyProtection="1">
      <alignment wrapText="1"/>
      <protection locked="0"/>
    </xf>
    <xf numFmtId="0" fontId="26" fillId="4" borderId="85" xfId="0" applyFont="1" applyFill="1" applyBorder="1" applyAlignment="1"/>
    <xf numFmtId="0" fontId="26" fillId="4" borderId="0" xfId="0" applyFont="1" applyFill="1" applyBorder="1" applyAlignment="1"/>
    <xf numFmtId="0" fontId="0" fillId="6" borderId="47" xfId="0" applyFill="1" applyBorder="1" applyAlignment="1" applyProtection="1">
      <alignment wrapText="1"/>
      <protection locked="0"/>
    </xf>
    <xf numFmtId="0" fontId="26" fillId="6" borderId="85" xfId="0" applyFont="1" applyFill="1" applyBorder="1" applyAlignment="1"/>
    <xf numFmtId="0" fontId="26" fillId="6" borderId="0" xfId="0" applyFont="1" applyFill="1" applyBorder="1" applyAlignment="1"/>
    <xf numFmtId="0" fontId="0" fillId="4" borderId="85" xfId="0" applyFill="1" applyBorder="1" applyAlignment="1"/>
    <xf numFmtId="0" fontId="0" fillId="4" borderId="0" xfId="0" applyFill="1" applyBorder="1" applyAlignment="1"/>
    <xf numFmtId="0" fontId="0" fillId="6" borderId="85" xfId="0" applyFill="1" applyBorder="1" applyAlignment="1"/>
    <xf numFmtId="0" fontId="0" fillId="6" borderId="0" xfId="0" applyFill="1" applyBorder="1" applyAlignment="1"/>
    <xf numFmtId="0" fontId="0" fillId="4" borderId="10" xfId="0" applyFill="1" applyBorder="1" applyAlignment="1"/>
    <xf numFmtId="0" fontId="0" fillId="4" borderId="11" xfId="0" applyFill="1" applyBorder="1" applyAlignment="1"/>
    <xf numFmtId="0" fontId="18" fillId="3" borderId="62" xfId="0" applyFont="1" applyFill="1" applyBorder="1" applyAlignment="1" applyProtection="1">
      <alignment wrapText="1"/>
      <protection locked="0"/>
    </xf>
    <xf numFmtId="0" fontId="0" fillId="3" borderId="57" xfId="0" applyFill="1" applyBorder="1" applyAlignment="1" applyProtection="1">
      <alignment wrapText="1"/>
      <protection locked="0"/>
    </xf>
    <xf numFmtId="169" fontId="15" fillId="3" borderId="47" xfId="0" applyNumberFormat="1" applyFont="1" applyFill="1" applyBorder="1" applyAlignment="1" applyProtection="1">
      <alignment horizontal="center" vertical="top"/>
      <protection hidden="1"/>
    </xf>
    <xf numFmtId="0" fontId="0" fillId="6" borderId="10" xfId="0" applyFill="1" applyBorder="1" applyAlignment="1"/>
    <xf numFmtId="0" fontId="0" fillId="6" borderId="11" xfId="0" applyFill="1" applyBorder="1" applyAlignment="1"/>
    <xf numFmtId="0" fontId="18" fillId="6" borderId="48" xfId="0" applyFont="1" applyFill="1" applyBorder="1" applyAlignment="1" applyProtection="1">
      <alignment wrapText="1"/>
      <protection locked="0"/>
    </xf>
    <xf numFmtId="0" fontId="0" fillId="6" borderId="48" xfId="0" applyFill="1" applyBorder="1" applyAlignment="1" applyProtection="1">
      <alignment wrapText="1"/>
      <protection locked="0"/>
    </xf>
    <xf numFmtId="0" fontId="18" fillId="6" borderId="53" xfId="0" applyFont="1" applyFill="1" applyBorder="1" applyAlignment="1" applyProtection="1">
      <alignment wrapText="1"/>
      <protection locked="0"/>
    </xf>
    <xf numFmtId="0" fontId="0" fillId="6" borderId="53" xfId="0" applyFill="1" applyBorder="1" applyAlignment="1" applyProtection="1">
      <alignment wrapText="1"/>
      <protection locked="0"/>
    </xf>
    <xf numFmtId="0" fontId="18" fillId="0" borderId="48" xfId="0" applyFont="1" applyBorder="1" applyAlignment="1" applyProtection="1">
      <alignment wrapText="1"/>
      <protection locked="0"/>
    </xf>
    <xf numFmtId="0" fontId="0" fillId="0" borderId="48" xfId="0" applyBorder="1" applyAlignment="1" applyProtection="1">
      <alignment wrapText="1"/>
      <protection locked="0"/>
    </xf>
    <xf numFmtId="0" fontId="18" fillId="0" borderId="53" xfId="0" applyFont="1" applyBorder="1" applyAlignment="1" applyProtection="1">
      <alignment wrapText="1"/>
      <protection locked="0"/>
    </xf>
    <xf numFmtId="0" fontId="0" fillId="0" borderId="53" xfId="0" applyBorder="1" applyAlignment="1" applyProtection="1">
      <alignment wrapText="1"/>
      <protection locked="0"/>
    </xf>
    <xf numFmtId="171" fontId="15" fillId="3" borderId="38" xfId="0" applyNumberFormat="1" applyFont="1" applyFill="1" applyBorder="1" applyAlignment="1" applyProtection="1">
      <alignment horizontal="center" vertical="top"/>
      <protection hidden="1"/>
    </xf>
    <xf numFmtId="171" fontId="15" fillId="3" borderId="95" xfId="0" applyNumberFormat="1" applyFont="1" applyFill="1" applyBorder="1" applyAlignment="1" applyProtection="1">
      <alignment horizontal="center" vertical="top"/>
      <protection hidden="1"/>
    </xf>
    <xf numFmtId="0" fontId="18" fillId="3" borderId="78" xfId="0" applyFont="1" applyFill="1" applyBorder="1" applyAlignment="1" applyProtection="1">
      <alignment wrapText="1"/>
      <protection locked="0"/>
    </xf>
    <xf numFmtId="0" fontId="0" fillId="3" borderId="94" xfId="0" applyFill="1" applyBorder="1" applyAlignment="1" applyProtection="1">
      <alignment wrapText="1"/>
      <protection locked="0"/>
    </xf>
    <xf numFmtId="0" fontId="18" fillId="3" borderId="46" xfId="0" applyFont="1" applyFill="1" applyBorder="1" applyAlignment="1" applyProtection="1">
      <alignment wrapText="1"/>
      <protection locked="0"/>
    </xf>
    <xf numFmtId="0" fontId="0" fillId="3" borderId="47" xfId="0" applyFill="1" applyBorder="1" applyAlignment="1" applyProtection="1">
      <alignment wrapText="1"/>
      <protection locked="0"/>
    </xf>
    <xf numFmtId="0" fontId="18" fillId="3" borderId="98" xfId="0" applyFont="1" applyFill="1" applyBorder="1" applyAlignment="1" applyProtection="1">
      <alignment wrapText="1"/>
      <protection locked="0"/>
    </xf>
    <xf numFmtId="0" fontId="0" fillId="3" borderId="43" xfId="0" applyFill="1" applyBorder="1" applyAlignment="1" applyProtection="1">
      <alignment wrapText="1"/>
      <protection locked="0"/>
    </xf>
    <xf numFmtId="0" fontId="18" fillId="6" borderId="98" xfId="0" applyFont="1" applyFill="1" applyBorder="1" applyAlignment="1" applyProtection="1">
      <alignment wrapText="1"/>
      <protection locked="0"/>
    </xf>
    <xf numFmtId="0" fontId="0" fillId="6" borderId="43" xfId="0" applyFill="1" applyBorder="1" applyAlignment="1" applyProtection="1">
      <alignment wrapText="1"/>
      <protection locked="0"/>
    </xf>
    <xf numFmtId="0" fontId="0" fillId="6" borderId="94" xfId="0" applyFill="1" applyBorder="1" applyAlignment="1" applyProtection="1">
      <alignment wrapText="1"/>
      <protection locked="0"/>
    </xf>
    <xf numFmtId="171" fontId="15" fillId="3" borderId="47" xfId="0" applyNumberFormat="1" applyFont="1" applyFill="1" applyBorder="1" applyAlignment="1" applyProtection="1">
      <alignment horizontal="center" vertical="top"/>
      <protection hidden="1"/>
    </xf>
    <xf numFmtId="0" fontId="0" fillId="0" borderId="93" xfId="0" applyBorder="1" applyAlignment="1"/>
    <xf numFmtId="0" fontId="0" fillId="6" borderId="84" xfId="0" applyFill="1" applyBorder="1" applyAlignment="1"/>
    <xf numFmtId="0" fontId="0" fillId="4" borderId="84" xfId="0" applyFill="1" applyBorder="1" applyAlignment="1"/>
  </cellXfs>
  <cellStyles count="5">
    <cellStyle name="Bad" xfId="1" builtinId="27"/>
    <cellStyle name="Comma" xfId="2" builtinId="3"/>
    <cellStyle name="Currency" xfId="3" builtinId="4"/>
    <cellStyle name="Normal" xfId="0" builtinId="0"/>
    <cellStyle name="Percent" xfId="4" builtinId="5"/>
  </cellStyles>
  <dxfs count="6">
    <dxf>
      <numFmt numFmtId="167" formatCode="&quot;$&quot;#,##0.00"/>
    </dxf>
    <dxf>
      <numFmt numFmtId="14" formatCode="0.00%"/>
    </dxf>
    <dxf>
      <numFmt numFmtId="167" formatCode="&quot;$&quot;#,##0.00"/>
    </dxf>
    <dxf>
      <numFmt numFmtId="14" formatCode="0.00%"/>
    </dxf>
    <dxf>
      <numFmt numFmtId="167" formatCode="&quot;$&quot;#,##0.00"/>
    </dxf>
    <dxf>
      <numFmt numFmtId="14" formatCode="0.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133350</xdr:rowOff>
    </xdr:from>
    <xdr:to>
      <xdr:col>0</xdr:col>
      <xdr:colOff>1028700</xdr:colOff>
      <xdr:row>3</xdr:row>
      <xdr:rowOff>9525</xdr:rowOff>
    </xdr:to>
    <xdr:pic>
      <xdr:nvPicPr>
        <xdr:cNvPr id="137242" name="Picture 2" descr="PC_GSA_Star_Mark_(RGB).JPG"/>
        <xdr:cNvPicPr>
          <a:picLocks noChangeAspect="1"/>
        </xdr:cNvPicPr>
      </xdr:nvPicPr>
      <xdr:blipFill>
        <a:blip xmlns:r="http://schemas.openxmlformats.org/officeDocument/2006/relationships" r:embed="rId1" cstate="print"/>
        <a:srcRect/>
        <a:stretch>
          <a:fillRect/>
        </a:stretch>
      </xdr:blipFill>
      <xdr:spPr bwMode="auto">
        <a:xfrm>
          <a:off x="123825" y="133350"/>
          <a:ext cx="904875"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676275</xdr:colOff>
      <xdr:row>1</xdr:row>
      <xdr:rowOff>133350</xdr:rowOff>
    </xdr:to>
    <xdr:pic>
      <xdr:nvPicPr>
        <xdr:cNvPr id="13826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76275" cy="638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114300</xdr:colOff>
      <xdr:row>70</xdr:row>
      <xdr:rowOff>19050</xdr:rowOff>
    </xdr:to>
    <xdr:pic>
      <xdr:nvPicPr>
        <xdr:cNvPr id="13929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90500"/>
          <a:ext cx="10020300" cy="1339215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581025</xdr:colOff>
      <xdr:row>24</xdr:row>
      <xdr:rowOff>28575</xdr:rowOff>
    </xdr:from>
    <xdr:to>
      <xdr:col>5</xdr:col>
      <xdr:colOff>657225</xdr:colOff>
      <xdr:row>24</xdr:row>
      <xdr:rowOff>104775</xdr:rowOff>
    </xdr:to>
    <xdr:sp macro="" textlink="">
      <xdr:nvSpPr>
        <xdr:cNvPr id="140314" name="Text Box 335"/>
        <xdr:cNvSpPr txBox="1">
          <a:spLocks noChangeArrowheads="1"/>
        </xdr:cNvSpPr>
      </xdr:nvSpPr>
      <xdr:spPr bwMode="auto">
        <a:xfrm>
          <a:off x="4933950" y="6086475"/>
          <a:ext cx="76200" cy="762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al%20Estate%20Projects\Project%20Tools\Estimating%20master\GSA%20Overhead%20Calculator%20-%20MODIFIED%20REV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A COST BREAKOUT"/>
      <sheetName val="DATA TABLE"/>
      <sheetName val="SECURITY LEVEL"/>
      <sheetName val="4% FEE INFO"/>
    </sheetNames>
    <sheetDataSet>
      <sheetData sheetId="0">
        <row r="11">
          <cell r="E11">
            <v>10000</v>
          </cell>
        </row>
      </sheetData>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44"/>
  <sheetViews>
    <sheetView showGridLines="0" zoomScaleNormal="100" zoomScaleSheetLayoutView="70" workbookViewId="0">
      <selection activeCell="C3" sqref="C3"/>
    </sheetView>
  </sheetViews>
  <sheetFormatPr defaultColWidth="9.77734375" defaultRowHeight="15"/>
  <cols>
    <col min="1" max="1" width="14.5546875" style="313" customWidth="1"/>
    <col min="2" max="2" width="41.21875" style="15" customWidth="1"/>
    <col min="3" max="4" width="18.33203125" style="15" customWidth="1"/>
    <col min="5" max="5" width="18.44140625" style="15" customWidth="1"/>
    <col min="6" max="16384" width="9.77734375" style="15"/>
  </cols>
  <sheetData>
    <row r="1" spans="1:5" ht="33" customHeight="1" thickBot="1">
      <c r="A1" s="325"/>
      <c r="B1" s="565" t="s">
        <v>172</v>
      </c>
      <c r="C1" s="566"/>
      <c r="D1" s="566"/>
      <c r="E1" s="567"/>
    </row>
    <row r="2" spans="1:5" s="309" customFormat="1" ht="23.25" customHeight="1" thickBot="1">
      <c r="A2" s="335"/>
      <c r="B2" s="336" t="s">
        <v>191</v>
      </c>
      <c r="C2" s="337">
        <f>'INPUT PROJECT INFO'!$C$3</f>
        <v>0</v>
      </c>
      <c r="D2" s="338" t="s">
        <v>288</v>
      </c>
      <c r="E2" s="365">
        <f>+'INPUT PROJECT INFO'!$C$7</f>
        <v>0</v>
      </c>
    </row>
    <row r="3" spans="1:5" s="309" customFormat="1" ht="24.75" customHeight="1" thickBot="1">
      <c r="A3" s="339"/>
      <c r="B3" s="336" t="s">
        <v>192</v>
      </c>
      <c r="C3" s="337">
        <f>'INPUT PROJECT INFO'!$C$4</f>
        <v>0</v>
      </c>
      <c r="D3" s="340" t="s">
        <v>289</v>
      </c>
      <c r="E3" s="366">
        <f>+'INPUT PROJECT INFO'!$C$8</f>
        <v>0</v>
      </c>
    </row>
    <row r="4" spans="1:5" s="309" customFormat="1" ht="26.25" customHeight="1" thickBot="1">
      <c r="A4" s="367">
        <f>+'INPUT PROJECT INFO'!$C$10</f>
        <v>0</v>
      </c>
      <c r="B4" s="341" t="s">
        <v>190</v>
      </c>
      <c r="C4" s="342">
        <f>'INPUT PROJECT INFO'!$C$5</f>
        <v>0</v>
      </c>
      <c r="D4" s="308" t="s">
        <v>37</v>
      </c>
      <c r="E4" s="368">
        <f>E2*E3</f>
        <v>0</v>
      </c>
    </row>
    <row r="5" spans="1:5" ht="3.75" hidden="1" customHeight="1">
      <c r="A5" s="369"/>
      <c r="B5" s="343"/>
      <c r="C5" s="343"/>
      <c r="D5" s="344"/>
      <c r="E5" s="370"/>
    </row>
    <row r="6" spans="1:5" ht="27" customHeight="1" thickBot="1">
      <c r="A6" s="371"/>
      <c r="B6" s="360" t="s">
        <v>267</v>
      </c>
      <c r="C6" s="361" t="e">
        <f>'INPUT PROJECT INFO'!C9/'INPUT PROJECT INFO'!C7</f>
        <v>#DIV/0!</v>
      </c>
      <c r="D6" s="308" t="s">
        <v>265</v>
      </c>
      <c r="E6" s="372">
        <f>'INPUT PROJECT INFO'!$C$9</f>
        <v>0</v>
      </c>
    </row>
    <row r="7" spans="1:5" s="310" customFormat="1" ht="33" customHeight="1">
      <c r="A7" s="373" t="s">
        <v>193</v>
      </c>
      <c r="B7" s="345" t="s">
        <v>194</v>
      </c>
      <c r="C7" s="346"/>
      <c r="D7" s="347" t="s">
        <v>40</v>
      </c>
      <c r="E7" s="374" t="s">
        <v>197</v>
      </c>
    </row>
    <row r="8" spans="1:5" ht="15" customHeight="1">
      <c r="A8" s="375" t="s">
        <v>92</v>
      </c>
      <c r="B8" s="348" t="s">
        <v>119</v>
      </c>
      <c r="C8" s="349"/>
      <c r="D8" s="350">
        <f>SUM('COST SUMMARY'!E3)</f>
        <v>0</v>
      </c>
      <c r="E8" s="376">
        <f>'Div 1 - GENERAL REQUIREMENTS'!I35</f>
        <v>0</v>
      </c>
    </row>
    <row r="9" spans="1:5" ht="15" customHeight="1">
      <c r="A9" s="375" t="s">
        <v>90</v>
      </c>
      <c r="B9" s="348" t="s">
        <v>120</v>
      </c>
      <c r="C9" s="349"/>
      <c r="D9" s="351">
        <f>SUM('COST SUMMARY'!E4)</f>
        <v>0</v>
      </c>
      <c r="E9" s="376">
        <f>'Div 2 - SITE WORK AND DEMO'!I35</f>
        <v>0</v>
      </c>
    </row>
    <row r="10" spans="1:5" ht="15" customHeight="1">
      <c r="A10" s="375" t="s">
        <v>93</v>
      </c>
      <c r="B10" s="348" t="s">
        <v>97</v>
      </c>
      <c r="C10" s="349"/>
      <c r="D10" s="351">
        <f>SUM('COST SUMMARY'!E5)</f>
        <v>0</v>
      </c>
      <c r="E10" s="376">
        <f>'Div 3 - CONCRETE'!I35</f>
        <v>0</v>
      </c>
    </row>
    <row r="11" spans="1:5" ht="15" customHeight="1">
      <c r="A11" s="375" t="s">
        <v>94</v>
      </c>
      <c r="B11" s="348" t="s">
        <v>91</v>
      </c>
      <c r="C11" s="349"/>
      <c r="D11" s="351">
        <f>SUM('COST SUMMARY'!E6)</f>
        <v>0</v>
      </c>
      <c r="E11" s="377">
        <f>'Div 4 - MASONRY'!I35</f>
        <v>0</v>
      </c>
    </row>
    <row r="12" spans="1:5" ht="15" customHeight="1">
      <c r="A12" s="375" t="s">
        <v>95</v>
      </c>
      <c r="B12" s="348" t="s">
        <v>96</v>
      </c>
      <c r="C12" s="352"/>
      <c r="D12" s="351">
        <f>SUM('COST SUMMARY'!E7)</f>
        <v>0</v>
      </c>
      <c r="E12" s="377">
        <f>'Div 5 - METAL'!I35</f>
        <v>0</v>
      </c>
    </row>
    <row r="13" spans="1:5" ht="15" customHeight="1">
      <c r="A13" s="375" t="s">
        <v>98</v>
      </c>
      <c r="B13" s="348" t="s">
        <v>99</v>
      </c>
      <c r="C13" s="349"/>
      <c r="D13" s="353">
        <f>SUM('COST SUMMARY'!E8)</f>
        <v>0</v>
      </c>
      <c r="E13" s="377">
        <f>'Div 6 - WOOD &amp; PLASTICS'!I35</f>
        <v>0</v>
      </c>
    </row>
    <row r="14" spans="1:5" ht="15" customHeight="1">
      <c r="A14" s="375" t="s">
        <v>101</v>
      </c>
      <c r="B14" s="348" t="s">
        <v>100</v>
      </c>
      <c r="C14" s="349"/>
      <c r="D14" s="353">
        <f>'Div 7 - THERMAL &amp; MOISTURE'!I20</f>
        <v>0</v>
      </c>
      <c r="E14" s="377">
        <f>'Div 7 - THERMAL &amp; MOISTURE'!I35</f>
        <v>0</v>
      </c>
    </row>
    <row r="15" spans="1:5" ht="15" customHeight="1">
      <c r="A15" s="375" t="s">
        <v>102</v>
      </c>
      <c r="B15" s="348" t="s">
        <v>103</v>
      </c>
      <c r="C15" s="349"/>
      <c r="D15" s="351">
        <f>SUM('COST SUMMARY'!E10)</f>
        <v>0</v>
      </c>
      <c r="E15" s="377">
        <f>'Div 8 - DOORS &amp; WINDOWS'!I35</f>
        <v>0</v>
      </c>
    </row>
    <row r="16" spans="1:5" ht="15" customHeight="1">
      <c r="A16" s="375" t="s">
        <v>104</v>
      </c>
      <c r="B16" s="348" t="s">
        <v>105</v>
      </c>
      <c r="C16" s="349"/>
      <c r="D16" s="351">
        <f>SUM('COST SUMMARY'!E11)</f>
        <v>0</v>
      </c>
      <c r="E16" s="377">
        <f>'Div 9 - FINISHES'!I35</f>
        <v>0</v>
      </c>
    </row>
    <row r="17" spans="1:5" ht="15" customHeight="1">
      <c r="A17" s="375" t="s">
        <v>106</v>
      </c>
      <c r="B17" s="348" t="s">
        <v>107</v>
      </c>
      <c r="C17" s="349"/>
      <c r="D17" s="351">
        <f>SUM('COST SUMMARY'!E12)</f>
        <v>0</v>
      </c>
      <c r="E17" s="377">
        <f>'Div 10 - SPECIALTIES'!I35</f>
        <v>0</v>
      </c>
    </row>
    <row r="18" spans="1:5" ht="15" customHeight="1">
      <c r="A18" s="375" t="s">
        <v>108</v>
      </c>
      <c r="B18" s="348" t="s">
        <v>49</v>
      </c>
      <c r="C18" s="349"/>
      <c r="D18" s="351">
        <f>SUM('COST SUMMARY'!E13)</f>
        <v>0</v>
      </c>
      <c r="E18" s="377">
        <f>'Div 11 - EQUIPMENT'!I35</f>
        <v>0</v>
      </c>
    </row>
    <row r="19" spans="1:5" ht="15" customHeight="1">
      <c r="A19" s="375" t="s">
        <v>109</v>
      </c>
      <c r="B19" s="348" t="s">
        <v>50</v>
      </c>
      <c r="C19" s="349"/>
      <c r="D19" s="351">
        <f>SUM('COST SUMMARY'!E14)</f>
        <v>0</v>
      </c>
      <c r="E19" s="377">
        <f>'Div 12 - FURNISHINGS &amp; EQUIP'!I35</f>
        <v>0</v>
      </c>
    </row>
    <row r="20" spans="1:5" ht="15" customHeight="1">
      <c r="A20" s="375" t="s">
        <v>110</v>
      </c>
      <c r="B20" s="348" t="s">
        <v>152</v>
      </c>
      <c r="C20" s="349"/>
      <c r="D20" s="351">
        <f>SUM('COST SUMMARY'!E15)</f>
        <v>0</v>
      </c>
      <c r="E20" s="377">
        <f>'Div 13 - SPECIAL CONSTRUCTION'!I35</f>
        <v>0</v>
      </c>
    </row>
    <row r="21" spans="1:5" ht="15" customHeight="1">
      <c r="A21" s="375" t="s">
        <v>122</v>
      </c>
      <c r="B21" s="348" t="s">
        <v>123</v>
      </c>
      <c r="C21" s="349"/>
      <c r="D21" s="351">
        <f>SUM('COST SUMMARY'!E16)</f>
        <v>0</v>
      </c>
      <c r="E21" s="377">
        <f>'Div 15 - GEN CONSTRUCTION'!I35</f>
        <v>0</v>
      </c>
    </row>
    <row r="22" spans="1:5" ht="15" customHeight="1">
      <c r="A22" s="375" t="s">
        <v>111</v>
      </c>
      <c r="B22" s="348" t="s">
        <v>121</v>
      </c>
      <c r="C22" s="349"/>
      <c r="D22" s="351">
        <f>SUM('COST SUMMARY'!E17)</f>
        <v>0</v>
      </c>
      <c r="E22" s="377">
        <f>'Div 21 - FIRE SUPPRESSION'!I35</f>
        <v>0</v>
      </c>
    </row>
    <row r="23" spans="1:5" ht="15" customHeight="1">
      <c r="A23" s="375" t="s">
        <v>112</v>
      </c>
      <c r="B23" s="348" t="s">
        <v>149</v>
      </c>
      <c r="C23" s="349"/>
      <c r="D23" s="351">
        <f>SUM('COST SUMMARY'!E18)</f>
        <v>0</v>
      </c>
      <c r="E23" s="377">
        <f>'Div 22 - PLUMBING'!I35</f>
        <v>0</v>
      </c>
    </row>
    <row r="24" spans="1:5" ht="15" customHeight="1">
      <c r="A24" s="375" t="s">
        <v>113</v>
      </c>
      <c r="B24" s="348" t="s">
        <v>150</v>
      </c>
      <c r="C24" s="349"/>
      <c r="D24" s="351">
        <f>SUM('COST SUMMARY'!E19)</f>
        <v>0</v>
      </c>
      <c r="E24" s="377">
        <f>'Div 23 - HVAC'!I35</f>
        <v>0</v>
      </c>
    </row>
    <row r="25" spans="1:5" ht="15" customHeight="1">
      <c r="A25" s="375" t="s">
        <v>235</v>
      </c>
      <c r="B25" s="354" t="s">
        <v>51</v>
      </c>
      <c r="C25" s="349"/>
      <c r="D25" s="355">
        <f>SUM('COST SUMMARY'!E20)</f>
        <v>0</v>
      </c>
      <c r="E25" s="377">
        <f>'Div 26.1 - ELECTRICAL'!I35</f>
        <v>0</v>
      </c>
    </row>
    <row r="26" spans="1:5" ht="15" customHeight="1">
      <c r="A26" s="375" t="s">
        <v>236</v>
      </c>
      <c r="B26" s="348" t="s">
        <v>114</v>
      </c>
      <c r="C26" s="349"/>
      <c r="D26" s="355">
        <f>SUM('COST SUMMARY'!E21)</f>
        <v>0</v>
      </c>
      <c r="E26" s="377">
        <f>'Div 26.2 - LIGHTING'!J35</f>
        <v>0</v>
      </c>
    </row>
    <row r="27" spans="1:5" ht="15" customHeight="1">
      <c r="A27" s="375" t="s">
        <v>115</v>
      </c>
      <c r="B27" s="348" t="s">
        <v>54</v>
      </c>
      <c r="C27" s="349"/>
      <c r="D27" s="355">
        <f>SUM('COST SUMMARY'!E22)</f>
        <v>0</v>
      </c>
      <c r="E27" s="377">
        <f>'Div 27 - COMMUNICATIONS'!I35</f>
        <v>0</v>
      </c>
    </row>
    <row r="28" spans="1:5" ht="15" customHeight="1">
      <c r="A28" s="375" t="s">
        <v>233</v>
      </c>
      <c r="B28" s="348" t="s">
        <v>116</v>
      </c>
      <c r="C28" s="349"/>
      <c r="D28" s="355">
        <f>SUM('COST SUMMARY'!E23)</f>
        <v>0</v>
      </c>
      <c r="E28" s="377">
        <f>'Div 28.1 - ELECTRIC, SAFETY'!I35</f>
        <v>0</v>
      </c>
    </row>
    <row r="29" spans="1:5" ht="15" customHeight="1">
      <c r="A29" s="375" t="s">
        <v>234</v>
      </c>
      <c r="B29" s="348" t="s">
        <v>195</v>
      </c>
      <c r="C29" s="349"/>
      <c r="D29" s="355">
        <f>'Div 28.2 - SECURITY'!$I$20</f>
        <v>0</v>
      </c>
      <c r="E29" s="377">
        <f>'Div 28.2 - SECURITY'!$I$35</f>
        <v>0</v>
      </c>
    </row>
    <row r="30" spans="1:5" ht="15" customHeight="1">
      <c r="A30" s="375" t="s">
        <v>117</v>
      </c>
      <c r="B30" s="348" t="s">
        <v>118</v>
      </c>
      <c r="C30" s="349"/>
      <c r="D30" s="355">
        <f>SUM('COST SUMMARY'!E25)</f>
        <v>0</v>
      </c>
      <c r="E30" s="378">
        <f>'Div 32 - EXTERIOR'!I35</f>
        <v>0</v>
      </c>
    </row>
    <row r="31" spans="1:5" s="311" customFormat="1" ht="16.5" thickBot="1">
      <c r="A31" s="380" t="s">
        <v>199</v>
      </c>
      <c r="B31" s="568" t="s">
        <v>210</v>
      </c>
      <c r="C31" s="569"/>
      <c r="D31" s="381">
        <f>SUM(D8:D30)</f>
        <v>0</v>
      </c>
      <c r="E31" s="382">
        <f>SUM(E8:E30)</f>
        <v>0</v>
      </c>
    </row>
    <row r="32" spans="1:5" s="311" customFormat="1" ht="15.75">
      <c r="A32" s="406"/>
      <c r="B32" s="412" t="s">
        <v>39</v>
      </c>
      <c r="C32" s="390" t="str">
        <f>IF('INPUT PROJECT INFO'!$C$12 = "lump sum","lump sum","Percent")</f>
        <v>Percent</v>
      </c>
      <c r="D32" s="403">
        <f>IF('INPUT PROJECT INFO'!$C$12 = "lump sum",'INPUT PROJECT INFO'!$D$12,'INPUT PROJECT INFO'!$D$12*D31)</f>
        <v>0</v>
      </c>
      <c r="E32" s="419">
        <f>IF('INPUT PROJECT INFO'!$C$12 = "lump sum",'INPUT PROJECT INFO'!$D$12,'INPUT PROJECT INFO'!$D$12*E31)</f>
        <v>0</v>
      </c>
    </row>
    <row r="33" spans="1:7" ht="15.75" thickBot="1">
      <c r="A33" s="407" t="s">
        <v>199</v>
      </c>
      <c r="B33" s="413" t="s">
        <v>200</v>
      </c>
      <c r="C33" s="395"/>
      <c r="D33" s="404">
        <f>D31+D32</f>
        <v>0</v>
      </c>
      <c r="E33" s="405">
        <f>E31+E32</f>
        <v>0</v>
      </c>
      <c r="G33" s="312"/>
    </row>
    <row r="34" spans="1:7">
      <c r="A34" s="408"/>
      <c r="B34" s="414" t="s">
        <v>285</v>
      </c>
      <c r="C34" s="394"/>
      <c r="D34" s="397">
        <f>'A&amp;E DESIGN'!$I$20</f>
        <v>0</v>
      </c>
      <c r="E34" s="398">
        <f>'A&amp;E DESIGN'!$I$35</f>
        <v>0</v>
      </c>
    </row>
    <row r="35" spans="1:7">
      <c r="A35" s="409"/>
      <c r="B35" s="415" t="s">
        <v>198</v>
      </c>
      <c r="C35" s="395"/>
      <c r="D35" s="399">
        <f>'INPUT PROJECT INFO'!$C$32</f>
        <v>0</v>
      </c>
      <c r="E35" s="400">
        <f>'INPUT PROJECT INFO'!$D$32</f>
        <v>0</v>
      </c>
    </row>
    <row r="36" spans="1:7">
      <c r="A36" s="409"/>
      <c r="B36" s="415" t="s">
        <v>201</v>
      </c>
      <c r="C36" s="395">
        <f>'INPUT PROJECT INFO'!$C$13</f>
        <v>0</v>
      </c>
      <c r="D36" s="399">
        <f>'COST SUMMARY'!$G$28*C36</f>
        <v>0</v>
      </c>
      <c r="E36" s="400">
        <f>'COST SUMMARY'!$H$28*C36</f>
        <v>0</v>
      </c>
    </row>
    <row r="37" spans="1:7" ht="16.5" thickBot="1">
      <c r="A37" s="407" t="s">
        <v>199</v>
      </c>
      <c r="B37" s="415" t="s">
        <v>202</v>
      </c>
      <c r="C37" s="396"/>
      <c r="D37" s="401">
        <f>SUM(D33:D36)</f>
        <v>0</v>
      </c>
      <c r="E37" s="402">
        <f>SUM(E33:E36)</f>
        <v>0</v>
      </c>
    </row>
    <row r="38" spans="1:7" ht="15.75">
      <c r="A38" s="410"/>
      <c r="B38" s="416" t="s">
        <v>38</v>
      </c>
      <c r="C38" s="390" t="str">
        <f>IF('INPUT PROJECT INFO'!$C$14 = "lump sum","lump sum","Percent")</f>
        <v>Percent</v>
      </c>
      <c r="D38" s="393">
        <f>IF('INPUT PROJECT INFO'!$C$14 = "lump sum",'INPUT PROJECT INFO'!$D$14,'INPUT PROJECT INFO'!$D$14*D37)</f>
        <v>0</v>
      </c>
      <c r="E38" s="420">
        <f>IF('INPUT PROJECT INFO'!$C$14 = "lump sum",'INPUT PROJECT INFO'!$D$14,'INPUT PROJECT INFO'!$D$14*E37)</f>
        <v>0</v>
      </c>
    </row>
    <row r="39" spans="1:7" ht="16.5" thickBot="1">
      <c r="A39" s="380" t="s">
        <v>208</v>
      </c>
      <c r="B39" s="417" t="s">
        <v>209</v>
      </c>
      <c r="C39" s="356" t="s">
        <v>177</v>
      </c>
      <c r="D39" s="391">
        <f>D37+D38</f>
        <v>0</v>
      </c>
      <c r="E39" s="392">
        <f>E37+E38</f>
        <v>0</v>
      </c>
    </row>
    <row r="40" spans="1:7">
      <c r="A40" s="411"/>
      <c r="B40" s="418"/>
      <c r="C40" s="383" t="s">
        <v>290</v>
      </c>
      <c r="D40" s="388" t="e">
        <f>D39/E2</f>
        <v>#DIV/0!</v>
      </c>
      <c r="E40" s="389" t="e">
        <f xml:space="preserve"> E39/E2</f>
        <v>#DIV/0!</v>
      </c>
    </row>
    <row r="41" spans="1:7" ht="24.75" customHeight="1">
      <c r="A41" s="384"/>
      <c r="B41" s="385" t="s">
        <v>203</v>
      </c>
      <c r="C41" s="386" t="s">
        <v>266</v>
      </c>
      <c r="D41" s="387" t="e">
        <f>D39/E6</f>
        <v>#DIV/0!</v>
      </c>
      <c r="E41" s="421" t="e">
        <f>E39/E6</f>
        <v>#DIV/0!</v>
      </c>
    </row>
    <row r="42" spans="1:7">
      <c r="A42" s="357" t="s">
        <v>205</v>
      </c>
      <c r="B42" s="358" t="s">
        <v>204</v>
      </c>
      <c r="C42" s="358"/>
      <c r="D42" s="358"/>
      <c r="E42" s="379"/>
    </row>
    <row r="43" spans="1:7" ht="30.75" customHeight="1">
      <c r="A43" s="357" t="s">
        <v>206</v>
      </c>
      <c r="B43" s="561" t="s">
        <v>286</v>
      </c>
      <c r="C43" s="561"/>
      <c r="D43" s="561"/>
      <c r="E43" s="562"/>
    </row>
    <row r="44" spans="1:7" ht="43.5" customHeight="1" thickBot="1">
      <c r="A44" s="359" t="s">
        <v>207</v>
      </c>
      <c r="B44" s="563" t="s">
        <v>287</v>
      </c>
      <c r="C44" s="563"/>
      <c r="D44" s="563"/>
      <c r="E44" s="564"/>
    </row>
  </sheetData>
  <sheetProtection selectLockedCells="1"/>
  <mergeCells count="4">
    <mergeCell ref="B43:E43"/>
    <mergeCell ref="B44:E44"/>
    <mergeCell ref="B1:E1"/>
    <mergeCell ref="B31:C31"/>
  </mergeCells>
  <phoneticPr fontId="0" type="noConversion"/>
  <conditionalFormatting sqref="A4">
    <cfRule type="expression" priority="1" stopIfTrue="1">
      <formula>"MM/DD/YY"</formula>
    </cfRule>
  </conditionalFormatting>
  <printOptions horizontalCentered="1"/>
  <pageMargins left="0.42" right="0.75" top="1" bottom="1" header="0.5" footer="0.5"/>
  <pageSetup scale="58" orientation="landscape" cellComments="asDisplayed" r:id="rId1"/>
  <headerFooter alignWithMargins="0">
    <oddHeader xml:space="preserve">&amp;C&amp;"Arial,Bold"
</oddHeader>
    <oddFooter xml:space="preserve">&amp;LPage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D14" sqref="D14"/>
    </sheetView>
  </sheetViews>
  <sheetFormatPr defaultColWidth="7.109375" defaultRowHeight="15"/>
  <cols>
    <col min="1" max="1" width="8.44140625" customWidth="1"/>
    <col min="2" max="2" width="13.88671875" customWidth="1"/>
    <col min="3" max="3" width="9.109375" customWidth="1"/>
    <col min="4" max="4" width="9.6640625" customWidth="1"/>
    <col min="5" max="5" width="8.88671875" style="60" customWidth="1"/>
    <col min="6" max="6" width="9.5546875" customWidth="1"/>
    <col min="7" max="7" width="9.109375" customWidth="1"/>
    <col min="8" max="8" width="10.21875" customWidth="1"/>
    <col min="9" max="9" width="9.88671875" customWidth="1"/>
  </cols>
  <sheetData>
    <row r="1" spans="1:9" ht="12" customHeight="1" thickTop="1">
      <c r="A1" s="54"/>
      <c r="B1" s="55"/>
      <c r="C1" s="55"/>
      <c r="D1" s="55"/>
      <c r="E1" s="68"/>
      <c r="F1" s="68"/>
      <c r="G1" s="69"/>
      <c r="H1" s="70" t="s">
        <v>128</v>
      </c>
      <c r="I1" s="255"/>
    </row>
    <row r="2" spans="1:9" ht="15" customHeight="1" thickBot="1">
      <c r="A2" s="56" t="s">
        <v>129</v>
      </c>
      <c r="B2" s="57"/>
      <c r="C2" s="57"/>
      <c r="D2" s="57"/>
      <c r="E2" s="71"/>
      <c r="F2" s="72"/>
      <c r="G2" s="73"/>
      <c r="H2" s="667">
        <f>'TICS '!A4</f>
        <v>0</v>
      </c>
      <c r="I2" s="668"/>
    </row>
    <row r="3" spans="1:9" ht="18" customHeight="1" thickBot="1">
      <c r="A3" s="669" t="s">
        <v>232</v>
      </c>
      <c r="B3" s="670"/>
      <c r="C3" s="670"/>
      <c r="D3" s="670"/>
      <c r="E3" s="670"/>
      <c r="F3" s="670"/>
      <c r="G3" s="670"/>
      <c r="H3" s="59"/>
      <c r="I3" s="256"/>
    </row>
    <row r="4" spans="1:9">
      <c r="A4" s="676"/>
      <c r="B4" s="677"/>
      <c r="C4" s="677"/>
      <c r="D4" s="678"/>
      <c r="E4" s="671" t="s">
        <v>135</v>
      </c>
      <c r="F4" s="672"/>
      <c r="G4" s="673" t="s">
        <v>136</v>
      </c>
      <c r="H4" s="674"/>
      <c r="I4" s="675"/>
    </row>
    <row r="5" spans="1:9" ht="16.149999999999999" customHeight="1" thickBot="1">
      <c r="A5" s="74" t="s">
        <v>131</v>
      </c>
      <c r="B5" s="75"/>
      <c r="C5" s="76" t="s">
        <v>134</v>
      </c>
      <c r="D5" s="76" t="s">
        <v>133</v>
      </c>
      <c r="E5" s="61" t="s">
        <v>127</v>
      </c>
      <c r="F5" s="63" t="s">
        <v>130</v>
      </c>
      <c r="G5" s="63" t="s">
        <v>137</v>
      </c>
      <c r="H5" s="77" t="s">
        <v>138</v>
      </c>
      <c r="I5" s="257" t="s">
        <v>130</v>
      </c>
    </row>
    <row r="6" spans="1:9" s="66" customFormat="1" ht="21.75" customHeight="1">
      <c r="A6" s="679"/>
      <c r="B6" s="680"/>
      <c r="C6" s="515"/>
      <c r="D6" s="94"/>
      <c r="E6" s="95"/>
      <c r="F6" s="112">
        <f t="shared" ref="F6:F11" si="0">C6*E6</f>
        <v>0</v>
      </c>
      <c r="G6" s="517"/>
      <c r="H6" s="121"/>
      <c r="I6" s="258">
        <f t="shared" ref="I6:I11" si="1">G6*H6</f>
        <v>0</v>
      </c>
    </row>
    <row r="7" spans="1:9" s="66" customFormat="1" ht="21.75" customHeight="1">
      <c r="A7" s="679"/>
      <c r="B7" s="680"/>
      <c r="C7" s="515"/>
      <c r="D7" s="94"/>
      <c r="E7" s="95"/>
      <c r="F7" s="112">
        <f t="shared" si="0"/>
        <v>0</v>
      </c>
      <c r="G7" s="521"/>
      <c r="H7" s="113"/>
      <c r="I7" s="259">
        <f t="shared" si="1"/>
        <v>0</v>
      </c>
    </row>
    <row r="8" spans="1:9" s="66" customFormat="1" ht="21.75" customHeight="1">
      <c r="A8" s="681"/>
      <c r="B8" s="682"/>
      <c r="C8" s="516"/>
      <c r="D8" s="137"/>
      <c r="E8" s="139"/>
      <c r="F8" s="140">
        <f t="shared" si="0"/>
        <v>0</v>
      </c>
      <c r="G8" s="522"/>
      <c r="H8" s="141"/>
      <c r="I8" s="259">
        <f t="shared" si="1"/>
        <v>0</v>
      </c>
    </row>
    <row r="9" spans="1:9" s="66" customFormat="1" ht="21.75" customHeight="1">
      <c r="A9" s="681"/>
      <c r="B9" s="682"/>
      <c r="C9" s="516"/>
      <c r="D9" s="137"/>
      <c r="E9" s="139"/>
      <c r="F9" s="140">
        <f t="shared" si="0"/>
        <v>0</v>
      </c>
      <c r="G9" s="523"/>
      <c r="H9" s="141"/>
      <c r="I9" s="259">
        <f t="shared" si="1"/>
        <v>0</v>
      </c>
    </row>
    <row r="10" spans="1:9" s="66" customFormat="1" ht="21.75" customHeight="1">
      <c r="A10" s="679"/>
      <c r="B10" s="680"/>
      <c r="C10" s="515"/>
      <c r="D10" s="94"/>
      <c r="E10" s="111"/>
      <c r="F10" s="112">
        <f t="shared" si="0"/>
        <v>0</v>
      </c>
      <c r="G10" s="524"/>
      <c r="H10" s="113"/>
      <c r="I10" s="259">
        <f t="shared" si="1"/>
        <v>0</v>
      </c>
    </row>
    <row r="11" spans="1:9" s="66" customFormat="1" ht="21.75" customHeight="1">
      <c r="A11" s="679"/>
      <c r="B11" s="680"/>
      <c r="C11" s="515"/>
      <c r="D11" s="94"/>
      <c r="E11" s="111"/>
      <c r="F11" s="112">
        <f t="shared" si="0"/>
        <v>0</v>
      </c>
      <c r="G11" s="524"/>
      <c r="H11" s="113"/>
      <c r="I11" s="259">
        <f t="shared" si="1"/>
        <v>0</v>
      </c>
    </row>
    <row r="12" spans="1:9" s="66" customFormat="1" ht="21.75" customHeight="1">
      <c r="A12" s="656"/>
      <c r="B12" s="657"/>
      <c r="C12" s="517"/>
      <c r="D12" s="110"/>
      <c r="E12" s="111"/>
      <c r="F12" s="112">
        <f t="shared" ref="F12:F18" si="2">C12*E12</f>
        <v>0</v>
      </c>
      <c r="G12" s="524"/>
      <c r="H12" s="113"/>
      <c r="I12" s="259">
        <f t="shared" ref="I12:I18" si="3">G12*H12</f>
        <v>0</v>
      </c>
    </row>
    <row r="13" spans="1:9" s="66" customFormat="1" ht="21.95" customHeight="1">
      <c r="A13" s="656"/>
      <c r="B13" s="657"/>
      <c r="C13" s="517"/>
      <c r="D13" s="110"/>
      <c r="E13" s="111"/>
      <c r="F13" s="112">
        <f t="shared" si="2"/>
        <v>0</v>
      </c>
      <c r="G13" s="524"/>
      <c r="H13" s="113"/>
      <c r="I13" s="259">
        <f t="shared" si="3"/>
        <v>0</v>
      </c>
    </row>
    <row r="14" spans="1:9" s="66" customFormat="1" ht="21.95" customHeight="1">
      <c r="A14" s="656"/>
      <c r="B14" s="657"/>
      <c r="C14" s="517"/>
      <c r="D14" s="110"/>
      <c r="E14" s="111"/>
      <c r="F14" s="112">
        <f t="shared" si="2"/>
        <v>0</v>
      </c>
      <c r="G14" s="524"/>
      <c r="H14" s="113"/>
      <c r="I14" s="259">
        <f t="shared" si="3"/>
        <v>0</v>
      </c>
    </row>
    <row r="15" spans="1:9" s="66" customFormat="1" ht="21.95" customHeight="1">
      <c r="A15" s="656"/>
      <c r="B15" s="657"/>
      <c r="C15" s="517"/>
      <c r="D15" s="110"/>
      <c r="E15" s="111"/>
      <c r="F15" s="112">
        <f t="shared" si="2"/>
        <v>0</v>
      </c>
      <c r="G15" s="524"/>
      <c r="H15" s="113"/>
      <c r="I15" s="259">
        <f t="shared" si="3"/>
        <v>0</v>
      </c>
    </row>
    <row r="16" spans="1:9" s="66" customFormat="1" ht="21.95" customHeight="1">
      <c r="A16" s="656"/>
      <c r="B16" s="657"/>
      <c r="C16" s="517"/>
      <c r="D16" s="110"/>
      <c r="E16" s="111"/>
      <c r="F16" s="112">
        <f t="shared" si="2"/>
        <v>0</v>
      </c>
      <c r="G16" s="524"/>
      <c r="H16" s="113"/>
      <c r="I16" s="259">
        <f t="shared" si="3"/>
        <v>0</v>
      </c>
    </row>
    <row r="17" spans="1:9" s="66" customFormat="1" ht="21.95" customHeight="1">
      <c r="A17" s="656"/>
      <c r="B17" s="657"/>
      <c r="C17" s="517"/>
      <c r="D17" s="110"/>
      <c r="E17" s="111"/>
      <c r="F17" s="112">
        <f t="shared" si="2"/>
        <v>0</v>
      </c>
      <c r="G17" s="524"/>
      <c r="H17" s="113"/>
      <c r="I17" s="259">
        <f t="shared" si="3"/>
        <v>0</v>
      </c>
    </row>
    <row r="18" spans="1:9" s="66" customFormat="1" ht="21.95" customHeight="1" thickBot="1">
      <c r="A18" s="656"/>
      <c r="B18" s="657"/>
      <c r="C18" s="517"/>
      <c r="D18" s="110"/>
      <c r="E18" s="111"/>
      <c r="F18" s="112">
        <f t="shared" si="2"/>
        <v>0</v>
      </c>
      <c r="G18" s="524"/>
      <c r="H18" s="113"/>
      <c r="I18" s="259">
        <f t="shared" si="3"/>
        <v>0</v>
      </c>
    </row>
    <row r="19" spans="1:9" s="89" customFormat="1" ht="16.149999999999999" customHeight="1" thickBot="1">
      <c r="A19" s="664"/>
      <c r="B19" s="665"/>
      <c r="C19" s="105"/>
      <c r="D19" s="105"/>
      <c r="E19" s="87" t="s">
        <v>130</v>
      </c>
      <c r="F19" s="92">
        <f>SUM(F6:F18)</f>
        <v>0</v>
      </c>
      <c r="G19" s="528"/>
      <c r="H19" s="88" t="s">
        <v>130</v>
      </c>
      <c r="I19" s="226">
        <f>SUM(I6:I18)</f>
        <v>0</v>
      </c>
    </row>
    <row r="20" spans="1:9" s="89" customFormat="1" ht="16.149999999999999" customHeight="1" thickBot="1">
      <c r="A20" s="669" t="s">
        <v>153</v>
      </c>
      <c r="B20" s="670"/>
      <c r="C20" s="670"/>
      <c r="D20" s="670"/>
      <c r="E20" s="670"/>
      <c r="F20" s="670"/>
      <c r="G20" s="670"/>
      <c r="H20" s="87" t="s">
        <v>130</v>
      </c>
      <c r="I20" s="96">
        <f>SUM(I19,F19)</f>
        <v>0</v>
      </c>
    </row>
    <row r="21" spans="1:9" ht="21.75" customHeight="1">
      <c r="A21" s="660"/>
      <c r="B21" s="661"/>
      <c r="C21" s="518"/>
      <c r="D21" s="157"/>
      <c r="E21" s="156"/>
      <c r="F21" s="159">
        <f>C21*E21</f>
        <v>0</v>
      </c>
      <c r="G21" s="518"/>
      <c r="H21" s="156"/>
      <c r="I21" s="260">
        <f>G21*H21</f>
        <v>0</v>
      </c>
    </row>
    <row r="22" spans="1:9" ht="21.75" customHeight="1">
      <c r="A22" s="660"/>
      <c r="B22" s="661"/>
      <c r="C22" s="518"/>
      <c r="D22" s="157"/>
      <c r="E22" s="158"/>
      <c r="F22" s="159">
        <f>C22*E22</f>
        <v>0</v>
      </c>
      <c r="G22" s="525"/>
      <c r="H22" s="161"/>
      <c r="I22" s="261">
        <f>G22*H22</f>
        <v>0</v>
      </c>
    </row>
    <row r="23" spans="1:9" ht="21.75" customHeight="1">
      <c r="A23" s="660"/>
      <c r="B23" s="661"/>
      <c r="C23" s="518"/>
      <c r="D23" s="157"/>
      <c r="E23" s="162"/>
      <c r="F23" s="159">
        <f>C23*E23</f>
        <v>0</v>
      </c>
      <c r="G23" s="525"/>
      <c r="H23" s="161"/>
      <c r="I23" s="261">
        <f>G23*H23</f>
        <v>0</v>
      </c>
    </row>
    <row r="24" spans="1:9" ht="21.75" customHeight="1">
      <c r="A24" s="660"/>
      <c r="B24" s="661"/>
      <c r="C24" s="518"/>
      <c r="D24" s="157"/>
      <c r="E24" s="162"/>
      <c r="F24" s="159">
        <f t="shared" ref="F24:F33" si="4">C24*E24</f>
        <v>0</v>
      </c>
      <c r="G24" s="526"/>
      <c r="H24" s="161"/>
      <c r="I24" s="261">
        <f t="shared" ref="I24:I33" si="5">G24*H24</f>
        <v>0</v>
      </c>
    </row>
    <row r="25" spans="1:9" ht="21.75" customHeight="1">
      <c r="A25" s="660"/>
      <c r="B25" s="661"/>
      <c r="C25" s="518"/>
      <c r="D25" s="157"/>
      <c r="E25" s="162"/>
      <c r="F25" s="159">
        <f t="shared" si="4"/>
        <v>0</v>
      </c>
      <c r="G25" s="526"/>
      <c r="H25" s="161"/>
      <c r="I25" s="261">
        <f t="shared" si="5"/>
        <v>0</v>
      </c>
    </row>
    <row r="26" spans="1:9" ht="21.75" customHeight="1">
      <c r="A26" s="660"/>
      <c r="B26" s="661"/>
      <c r="C26" s="518"/>
      <c r="D26" s="157"/>
      <c r="E26" s="162"/>
      <c r="F26" s="159">
        <f t="shared" si="4"/>
        <v>0</v>
      </c>
      <c r="G26" s="526"/>
      <c r="H26" s="161"/>
      <c r="I26" s="261">
        <f t="shared" si="5"/>
        <v>0</v>
      </c>
    </row>
    <row r="27" spans="1:9" ht="21.75" customHeight="1">
      <c r="A27" s="662"/>
      <c r="B27" s="663"/>
      <c r="C27" s="519"/>
      <c r="D27" s="163"/>
      <c r="E27" s="162"/>
      <c r="F27" s="159">
        <f t="shared" si="4"/>
        <v>0</v>
      </c>
      <c r="G27" s="526"/>
      <c r="H27" s="161"/>
      <c r="I27" s="261">
        <f t="shared" si="5"/>
        <v>0</v>
      </c>
    </row>
    <row r="28" spans="1:9" ht="21.75" customHeight="1">
      <c r="A28" s="662"/>
      <c r="B28" s="663"/>
      <c r="C28" s="519"/>
      <c r="D28" s="163"/>
      <c r="E28" s="162"/>
      <c r="F28" s="159">
        <f t="shared" si="4"/>
        <v>0</v>
      </c>
      <c r="G28" s="526"/>
      <c r="H28" s="161"/>
      <c r="I28" s="261">
        <f t="shared" si="5"/>
        <v>0</v>
      </c>
    </row>
    <row r="29" spans="1:9" ht="21.75" customHeight="1">
      <c r="A29" s="662"/>
      <c r="B29" s="663"/>
      <c r="C29" s="519"/>
      <c r="D29" s="163"/>
      <c r="E29" s="162"/>
      <c r="F29" s="159">
        <f t="shared" si="4"/>
        <v>0</v>
      </c>
      <c r="G29" s="526"/>
      <c r="H29" s="161"/>
      <c r="I29" s="261">
        <f t="shared" si="5"/>
        <v>0</v>
      </c>
    </row>
    <row r="30" spans="1:9" ht="21.75" customHeight="1">
      <c r="A30" s="662"/>
      <c r="B30" s="663"/>
      <c r="C30" s="519"/>
      <c r="D30" s="163"/>
      <c r="E30" s="162"/>
      <c r="F30" s="159">
        <f t="shared" si="4"/>
        <v>0</v>
      </c>
      <c r="G30" s="526"/>
      <c r="H30" s="161"/>
      <c r="I30" s="261">
        <f t="shared" si="5"/>
        <v>0</v>
      </c>
    </row>
    <row r="31" spans="1:9" ht="21.75" customHeight="1">
      <c r="A31" s="662"/>
      <c r="B31" s="663"/>
      <c r="C31" s="519"/>
      <c r="D31" s="163"/>
      <c r="E31" s="162"/>
      <c r="F31" s="159">
        <f t="shared" si="4"/>
        <v>0</v>
      </c>
      <c r="G31" s="526"/>
      <c r="H31" s="161"/>
      <c r="I31" s="261">
        <f t="shared" si="5"/>
        <v>0</v>
      </c>
    </row>
    <row r="32" spans="1:9" ht="21.75" customHeight="1">
      <c r="A32" s="662"/>
      <c r="B32" s="663"/>
      <c r="C32" s="519"/>
      <c r="D32" s="163"/>
      <c r="E32" s="162"/>
      <c r="F32" s="159">
        <f t="shared" si="4"/>
        <v>0</v>
      </c>
      <c r="G32" s="526"/>
      <c r="H32" s="161"/>
      <c r="I32" s="261">
        <f t="shared" si="5"/>
        <v>0</v>
      </c>
    </row>
    <row r="33" spans="1:9" ht="21.75" customHeight="1" thickBot="1">
      <c r="A33" s="658"/>
      <c r="B33" s="659"/>
      <c r="C33" s="520"/>
      <c r="D33" s="254"/>
      <c r="E33" s="253"/>
      <c r="F33" s="159">
        <f t="shared" si="4"/>
        <v>0</v>
      </c>
      <c r="G33" s="526"/>
      <c r="H33" s="161"/>
      <c r="I33" s="261">
        <f t="shared" si="5"/>
        <v>0</v>
      </c>
    </row>
    <row r="34" spans="1:9" ht="15.75" thickBot="1">
      <c r="A34" s="204"/>
      <c r="B34" s="204"/>
      <c r="C34" s="204"/>
      <c r="D34" s="204"/>
      <c r="E34" s="164" t="s">
        <v>130</v>
      </c>
      <c r="F34" s="165">
        <f>SUM(F21:F33)</f>
        <v>0</v>
      </c>
      <c r="G34" s="527"/>
      <c r="H34" s="166" t="s">
        <v>130</v>
      </c>
      <c r="I34" s="262">
        <f>SUM(I21:I33)</f>
        <v>0</v>
      </c>
    </row>
    <row r="35" spans="1:9" ht="15.75" thickBot="1">
      <c r="A35" s="204"/>
      <c r="B35" s="204"/>
      <c r="C35" s="204"/>
      <c r="D35" s="204"/>
      <c r="E35" s="171"/>
      <c r="F35" s="172"/>
      <c r="G35" s="173"/>
      <c r="H35" s="166" t="s">
        <v>130</v>
      </c>
      <c r="I35" s="263">
        <f>SUM(I34,F34)</f>
        <v>0</v>
      </c>
    </row>
  </sheetData>
  <sheetProtection password="CC42" sheet="1" objects="1" scenarios="1" selectLockedCells="1"/>
  <mergeCells count="33">
    <mergeCell ref="A33:B33"/>
    <mergeCell ref="A20:G20"/>
    <mergeCell ref="A28:B28"/>
    <mergeCell ref="A29:B29"/>
    <mergeCell ref="A30:B30"/>
    <mergeCell ref="A31:B31"/>
    <mergeCell ref="A21:B21"/>
    <mergeCell ref="A22:B22"/>
    <mergeCell ref="A32:B32"/>
    <mergeCell ref="A25:B25"/>
    <mergeCell ref="A8:B8"/>
    <mergeCell ref="A9:B9"/>
    <mergeCell ref="A10:B10"/>
    <mergeCell ref="A26:B26"/>
    <mergeCell ref="A27:B27"/>
    <mergeCell ref="A19:B19"/>
    <mergeCell ref="A12:B12"/>
    <mergeCell ref="A13:B13"/>
    <mergeCell ref="A23:B23"/>
    <mergeCell ref="A24:B24"/>
    <mergeCell ref="A16:B16"/>
    <mergeCell ref="A17:B17"/>
    <mergeCell ref="A11:B11"/>
    <mergeCell ref="A18:B18"/>
    <mergeCell ref="A14:B14"/>
    <mergeCell ref="A15:B15"/>
    <mergeCell ref="A6:B6"/>
    <mergeCell ref="A7:B7"/>
    <mergeCell ref="H2:I2"/>
    <mergeCell ref="A3:G3"/>
    <mergeCell ref="A4:D4"/>
    <mergeCell ref="E4:F4"/>
    <mergeCell ref="G4:I4"/>
  </mergeCells>
  <phoneticPr fontId="17" type="noConversion"/>
  <conditionalFormatting sqref="H2">
    <cfRule type="expression" priority="1" stopIfTrue="1">
      <formula>"MM/DD/YY"</formula>
    </cfRule>
  </conditionalFormatting>
  <printOptions horizontalCentered="1"/>
  <pageMargins left="0.75" right="0.75" top="1" bottom="1" header="0.5" footer="0.5"/>
  <pageSetup scale="84"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C7" sqref="C7"/>
    </sheetView>
  </sheetViews>
  <sheetFormatPr defaultColWidth="7.109375" defaultRowHeight="15"/>
  <cols>
    <col min="1" max="1" width="8.44140625" customWidth="1"/>
    <col min="2" max="2" width="13.88671875" customWidth="1"/>
    <col min="3" max="3" width="9.109375" customWidth="1"/>
    <col min="4" max="4" width="9.6640625" customWidth="1"/>
    <col min="5" max="5" width="11.88671875" style="60" customWidth="1"/>
    <col min="6" max="6" width="11.8867187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667">
        <f>'TICS '!A4</f>
        <v>0</v>
      </c>
      <c r="I2" s="668"/>
    </row>
    <row r="3" spans="1:11" ht="18" customHeight="1" thickBot="1">
      <c r="A3" s="669" t="s">
        <v>231</v>
      </c>
      <c r="B3" s="670"/>
      <c r="C3" s="670"/>
      <c r="D3" s="670"/>
      <c r="E3" s="670"/>
      <c r="F3" s="670"/>
      <c r="G3" s="670"/>
      <c r="H3" s="59"/>
      <c r="I3" s="256"/>
    </row>
    <row r="4" spans="1:11">
      <c r="A4" s="676"/>
      <c r="B4" s="677"/>
      <c r="C4" s="677"/>
      <c r="D4" s="6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77" t="s">
        <v>138</v>
      </c>
      <c r="I5" s="257" t="s">
        <v>130</v>
      </c>
    </row>
    <row r="6" spans="1:11" s="66" customFormat="1" ht="21.95" customHeight="1">
      <c r="A6" s="693"/>
      <c r="B6" s="694"/>
      <c r="C6" s="515"/>
      <c r="D6" s="94"/>
      <c r="E6" s="95"/>
      <c r="F6" s="142">
        <f>C6*E6</f>
        <v>0</v>
      </c>
      <c r="G6" s="529"/>
      <c r="H6" s="136"/>
      <c r="I6" s="264">
        <f>G6*H6</f>
        <v>0</v>
      </c>
      <c r="K6" s="67"/>
    </row>
    <row r="7" spans="1:11" s="66" customFormat="1" ht="21.95" customHeight="1">
      <c r="A7" s="695"/>
      <c r="B7" s="696"/>
      <c r="C7" s="515"/>
      <c r="D7" s="94"/>
      <c r="E7" s="95"/>
      <c r="F7" s="142">
        <f>C7*E7</f>
        <v>0</v>
      </c>
      <c r="G7" s="529"/>
      <c r="H7" s="143"/>
      <c r="I7" s="265">
        <f>G7*H7</f>
        <v>0</v>
      </c>
      <c r="K7" s="67"/>
    </row>
    <row r="8" spans="1:11" s="66" customFormat="1" ht="21.95" customHeight="1">
      <c r="A8" s="683"/>
      <c r="B8" s="684"/>
      <c r="C8" s="515"/>
      <c r="D8" s="94"/>
      <c r="E8" s="95"/>
      <c r="F8" s="142">
        <f>C8*E8</f>
        <v>0</v>
      </c>
      <c r="G8" s="530"/>
      <c r="H8" s="143"/>
      <c r="I8" s="265">
        <f>G8*H8</f>
        <v>0</v>
      </c>
      <c r="K8" s="67"/>
    </row>
    <row r="9" spans="1:11" s="66" customFormat="1" ht="21.95" customHeight="1">
      <c r="A9" s="683"/>
      <c r="B9" s="684"/>
      <c r="C9" s="515"/>
      <c r="D9" s="94"/>
      <c r="E9" s="95"/>
      <c r="F9" s="142">
        <f>C9*E9</f>
        <v>0</v>
      </c>
      <c r="G9" s="530"/>
      <c r="H9" s="143"/>
      <c r="I9" s="265">
        <f>G9*H9</f>
        <v>0</v>
      </c>
      <c r="K9" s="67"/>
    </row>
    <row r="10" spans="1:11" s="66" customFormat="1" ht="21.95" customHeight="1">
      <c r="A10" s="683"/>
      <c r="B10" s="684"/>
      <c r="C10" s="515"/>
      <c r="D10" s="94"/>
      <c r="E10" s="95"/>
      <c r="F10" s="142">
        <f t="shared" ref="F10:F18" si="0">C10*E10</f>
        <v>0</v>
      </c>
      <c r="G10" s="530"/>
      <c r="H10" s="143"/>
      <c r="I10" s="265">
        <f t="shared" ref="I10:I18" si="1">G10*H10</f>
        <v>0</v>
      </c>
      <c r="K10" s="67"/>
    </row>
    <row r="11" spans="1:11" s="66" customFormat="1" ht="21.95" customHeight="1">
      <c r="A11" s="683"/>
      <c r="B11" s="684"/>
      <c r="C11" s="515"/>
      <c r="D11" s="94"/>
      <c r="E11" s="95"/>
      <c r="F11" s="142">
        <f t="shared" si="0"/>
        <v>0</v>
      </c>
      <c r="G11" s="530"/>
      <c r="H11" s="143"/>
      <c r="I11" s="265">
        <f t="shared" si="1"/>
        <v>0</v>
      </c>
      <c r="K11" s="67"/>
    </row>
    <row r="12" spans="1:11" s="66" customFormat="1" ht="21.95" customHeight="1">
      <c r="A12" s="683"/>
      <c r="B12" s="684"/>
      <c r="C12" s="515"/>
      <c r="D12" s="94"/>
      <c r="E12" s="95"/>
      <c r="F12" s="142">
        <f t="shared" si="0"/>
        <v>0</v>
      </c>
      <c r="G12" s="530"/>
      <c r="H12" s="143"/>
      <c r="I12" s="265">
        <f t="shared" si="1"/>
        <v>0</v>
      </c>
      <c r="K12" s="67"/>
    </row>
    <row r="13" spans="1:11" s="66" customFormat="1" ht="21.95" customHeight="1">
      <c r="A13" s="683"/>
      <c r="B13" s="684"/>
      <c r="C13" s="515"/>
      <c r="D13" s="94"/>
      <c r="E13" s="95"/>
      <c r="F13" s="142">
        <f t="shared" si="0"/>
        <v>0</v>
      </c>
      <c r="G13" s="530"/>
      <c r="H13" s="143"/>
      <c r="I13" s="265">
        <f t="shared" si="1"/>
        <v>0</v>
      </c>
      <c r="K13" s="67"/>
    </row>
    <row r="14" spans="1:11" s="66" customFormat="1" ht="21.95" customHeight="1">
      <c r="A14" s="683"/>
      <c r="B14" s="684"/>
      <c r="C14" s="515"/>
      <c r="D14" s="94"/>
      <c r="E14" s="95"/>
      <c r="F14" s="142">
        <f t="shared" si="0"/>
        <v>0</v>
      </c>
      <c r="G14" s="530"/>
      <c r="H14" s="143"/>
      <c r="I14" s="265">
        <f t="shared" si="1"/>
        <v>0</v>
      </c>
      <c r="K14" s="67"/>
    </row>
    <row r="15" spans="1:11" s="66" customFormat="1" ht="21.95" customHeight="1">
      <c r="A15" s="683"/>
      <c r="B15" s="684"/>
      <c r="C15" s="515"/>
      <c r="D15" s="94"/>
      <c r="E15" s="95"/>
      <c r="F15" s="142">
        <f t="shared" si="0"/>
        <v>0</v>
      </c>
      <c r="G15" s="530"/>
      <c r="H15" s="143"/>
      <c r="I15" s="265">
        <f t="shared" si="1"/>
        <v>0</v>
      </c>
      <c r="K15" s="67"/>
    </row>
    <row r="16" spans="1:11" s="66" customFormat="1" ht="21.95" customHeight="1">
      <c r="A16" s="683"/>
      <c r="B16" s="684"/>
      <c r="C16" s="515"/>
      <c r="D16" s="94"/>
      <c r="E16" s="95"/>
      <c r="F16" s="142">
        <f t="shared" si="0"/>
        <v>0</v>
      </c>
      <c r="G16" s="530"/>
      <c r="H16" s="143"/>
      <c r="I16" s="265">
        <f t="shared" si="1"/>
        <v>0</v>
      </c>
      <c r="K16" s="67"/>
    </row>
    <row r="17" spans="1:11" s="66" customFormat="1" ht="21.95" customHeight="1">
      <c r="A17" s="683"/>
      <c r="B17" s="684"/>
      <c r="C17" s="515"/>
      <c r="D17" s="94"/>
      <c r="E17" s="95"/>
      <c r="F17" s="142">
        <f t="shared" si="0"/>
        <v>0</v>
      </c>
      <c r="G17" s="530"/>
      <c r="H17" s="143"/>
      <c r="I17" s="265">
        <f t="shared" si="1"/>
        <v>0</v>
      </c>
      <c r="K17" s="67"/>
    </row>
    <row r="18" spans="1:11" s="66" customFormat="1" ht="21.95" customHeight="1" thickBot="1">
      <c r="A18" s="683"/>
      <c r="B18" s="684"/>
      <c r="C18" s="515"/>
      <c r="D18" s="94"/>
      <c r="E18" s="95"/>
      <c r="F18" s="142">
        <f t="shared" si="0"/>
        <v>0</v>
      </c>
      <c r="G18" s="530"/>
      <c r="H18" s="143"/>
      <c r="I18" s="265">
        <f t="shared" si="1"/>
        <v>0</v>
      </c>
      <c r="K18" s="67"/>
    </row>
    <row r="19" spans="1:11" s="89" customFormat="1" ht="16.149999999999999" customHeight="1" thickBot="1">
      <c r="A19" s="685"/>
      <c r="B19" s="686"/>
      <c r="C19" s="144"/>
      <c r="D19" s="144"/>
      <c r="E19" s="145" t="s">
        <v>130</v>
      </c>
      <c r="F19" s="146">
        <f>SUM(F6:F18)</f>
        <v>0</v>
      </c>
      <c r="G19" s="531"/>
      <c r="H19" s="147" t="s">
        <v>130</v>
      </c>
      <c r="I19" s="266">
        <f>SUM(I6:I18)</f>
        <v>0</v>
      </c>
    </row>
    <row r="20" spans="1:11" s="89" customFormat="1" ht="16.149999999999999" customHeight="1" thickBot="1">
      <c r="A20" s="669" t="s">
        <v>154</v>
      </c>
      <c r="B20" s="670"/>
      <c r="C20" s="670"/>
      <c r="D20" s="670"/>
      <c r="E20" s="670"/>
      <c r="F20" s="670"/>
      <c r="G20" s="670"/>
      <c r="H20" s="147" t="s">
        <v>130</v>
      </c>
      <c r="I20" s="148">
        <f>SUM(I19,F19)</f>
        <v>0</v>
      </c>
    </row>
    <row r="21" spans="1:11" ht="21.75" customHeight="1">
      <c r="A21" s="689"/>
      <c r="B21" s="690"/>
      <c r="C21" s="518"/>
      <c r="D21" s="157"/>
      <c r="E21" s="156"/>
      <c r="F21" s="177">
        <f>C21*E21</f>
        <v>0</v>
      </c>
      <c r="G21" s="518"/>
      <c r="H21" s="180"/>
      <c r="I21" s="267">
        <f>G21*H21</f>
        <v>0</v>
      </c>
    </row>
    <row r="22" spans="1:11" ht="21.75" customHeight="1">
      <c r="A22" s="691"/>
      <c r="B22" s="692"/>
      <c r="C22" s="518"/>
      <c r="D22" s="157"/>
      <c r="E22" s="158"/>
      <c r="F22" s="177">
        <f>C22*E22</f>
        <v>0</v>
      </c>
      <c r="G22" s="532"/>
      <c r="H22" s="180"/>
      <c r="I22" s="267">
        <f>G22*H22</f>
        <v>0</v>
      </c>
    </row>
    <row r="23" spans="1:11" ht="21.75" customHeight="1">
      <c r="A23" s="687"/>
      <c r="B23" s="688"/>
      <c r="C23" s="518"/>
      <c r="D23" s="157"/>
      <c r="E23" s="158"/>
      <c r="F23" s="177">
        <f>C23*E23</f>
        <v>0</v>
      </c>
      <c r="G23" s="533"/>
      <c r="H23" s="180"/>
      <c r="I23" s="267">
        <f>G23*H23</f>
        <v>0</v>
      </c>
    </row>
    <row r="24" spans="1:11" ht="21.75" customHeight="1">
      <c r="A24" s="687"/>
      <c r="B24" s="688"/>
      <c r="C24" s="518"/>
      <c r="D24" s="157"/>
      <c r="E24" s="158"/>
      <c r="F24" s="177">
        <f>C24*E24</f>
        <v>0</v>
      </c>
      <c r="G24" s="533"/>
      <c r="H24" s="180"/>
      <c r="I24" s="267">
        <f>G24*H24</f>
        <v>0</v>
      </c>
    </row>
    <row r="25" spans="1:11" ht="21.75" customHeight="1">
      <c r="A25" s="687"/>
      <c r="B25" s="688"/>
      <c r="C25" s="518"/>
      <c r="D25" s="157"/>
      <c r="E25" s="158"/>
      <c r="F25" s="177">
        <f t="shared" ref="F25:F33" si="2">C25*E25</f>
        <v>0</v>
      </c>
      <c r="G25" s="533"/>
      <c r="H25" s="180"/>
      <c r="I25" s="267">
        <f t="shared" ref="I25:I33" si="3">G25*H25</f>
        <v>0</v>
      </c>
    </row>
    <row r="26" spans="1:11" ht="21.75" customHeight="1">
      <c r="A26" s="687"/>
      <c r="B26" s="688"/>
      <c r="C26" s="518"/>
      <c r="D26" s="157"/>
      <c r="E26" s="158"/>
      <c r="F26" s="177">
        <f t="shared" si="2"/>
        <v>0</v>
      </c>
      <c r="G26" s="533"/>
      <c r="H26" s="180"/>
      <c r="I26" s="267">
        <f t="shared" si="3"/>
        <v>0</v>
      </c>
    </row>
    <row r="27" spans="1:11" ht="21.75" customHeight="1">
      <c r="A27" s="687"/>
      <c r="B27" s="688"/>
      <c r="C27" s="518"/>
      <c r="D27" s="157"/>
      <c r="E27" s="158"/>
      <c r="F27" s="177">
        <f t="shared" si="2"/>
        <v>0</v>
      </c>
      <c r="G27" s="533"/>
      <c r="H27" s="180"/>
      <c r="I27" s="267">
        <f t="shared" si="3"/>
        <v>0</v>
      </c>
    </row>
    <row r="28" spans="1:11" ht="21.75" customHeight="1">
      <c r="A28" s="687"/>
      <c r="B28" s="688"/>
      <c r="C28" s="518"/>
      <c r="D28" s="157"/>
      <c r="E28" s="158"/>
      <c r="F28" s="177">
        <f t="shared" si="2"/>
        <v>0</v>
      </c>
      <c r="G28" s="533"/>
      <c r="H28" s="180"/>
      <c r="I28" s="267">
        <f t="shared" si="3"/>
        <v>0</v>
      </c>
    </row>
    <row r="29" spans="1:11" ht="21.75" customHeight="1">
      <c r="A29" s="687"/>
      <c r="B29" s="688"/>
      <c r="C29" s="518"/>
      <c r="D29" s="157"/>
      <c r="E29" s="158"/>
      <c r="F29" s="177">
        <f t="shared" si="2"/>
        <v>0</v>
      </c>
      <c r="G29" s="533"/>
      <c r="H29" s="180"/>
      <c r="I29" s="267">
        <f t="shared" si="3"/>
        <v>0</v>
      </c>
    </row>
    <row r="30" spans="1:11" ht="21.75" customHeight="1">
      <c r="A30" s="687"/>
      <c r="B30" s="688"/>
      <c r="C30" s="518"/>
      <c r="D30" s="157"/>
      <c r="E30" s="158"/>
      <c r="F30" s="177">
        <f t="shared" si="2"/>
        <v>0</v>
      </c>
      <c r="G30" s="533"/>
      <c r="H30" s="180"/>
      <c r="I30" s="267">
        <f t="shared" si="3"/>
        <v>0</v>
      </c>
    </row>
    <row r="31" spans="1:11" ht="21.75" customHeight="1">
      <c r="A31" s="687"/>
      <c r="B31" s="688"/>
      <c r="C31" s="518"/>
      <c r="D31" s="157"/>
      <c r="E31" s="158"/>
      <c r="F31" s="177">
        <f t="shared" si="2"/>
        <v>0</v>
      </c>
      <c r="G31" s="533"/>
      <c r="H31" s="180"/>
      <c r="I31" s="267">
        <f t="shared" si="3"/>
        <v>0</v>
      </c>
    </row>
    <row r="32" spans="1:11" ht="21.75" customHeight="1">
      <c r="A32" s="687"/>
      <c r="B32" s="688"/>
      <c r="C32" s="518"/>
      <c r="D32" s="157"/>
      <c r="E32" s="158"/>
      <c r="F32" s="177">
        <f t="shared" si="2"/>
        <v>0</v>
      </c>
      <c r="G32" s="533"/>
      <c r="H32" s="180"/>
      <c r="I32" s="267">
        <f t="shared" si="3"/>
        <v>0</v>
      </c>
    </row>
    <row r="33" spans="1:9" ht="21.75" customHeight="1" thickBot="1">
      <c r="A33" s="687"/>
      <c r="B33" s="688"/>
      <c r="C33" s="518"/>
      <c r="D33" s="157"/>
      <c r="E33" s="158"/>
      <c r="F33" s="177">
        <f t="shared" si="2"/>
        <v>0</v>
      </c>
      <c r="G33" s="533"/>
      <c r="H33" s="180"/>
      <c r="I33" s="267">
        <f t="shared" si="3"/>
        <v>0</v>
      </c>
    </row>
    <row r="34" spans="1:9" ht="15.75" thickBot="1">
      <c r="A34" s="697"/>
      <c r="B34" s="698"/>
      <c r="C34" s="181"/>
      <c r="D34" s="181"/>
      <c r="E34" s="182" t="s">
        <v>130</v>
      </c>
      <c r="F34" s="183">
        <f>SUM(F21:F33)</f>
        <v>0</v>
      </c>
      <c r="G34" s="534"/>
      <c r="H34" s="184" t="s">
        <v>130</v>
      </c>
      <c r="I34" s="268">
        <f>SUM(I21:I33)</f>
        <v>0</v>
      </c>
    </row>
    <row r="35" spans="1:9" ht="15.75" thickBot="1">
      <c r="A35" s="185"/>
      <c r="B35" s="186"/>
      <c r="C35" s="186"/>
      <c r="D35" s="186"/>
      <c r="E35" s="187"/>
      <c r="F35" s="188"/>
      <c r="G35" s="189"/>
      <c r="H35" s="184" t="s">
        <v>130</v>
      </c>
      <c r="I35" s="269">
        <f>SUM(I34,F34)</f>
        <v>0</v>
      </c>
    </row>
  </sheetData>
  <sheetProtection password="CC42" sheet="1" objects="1" scenarios="1" selectLockedCells="1"/>
  <mergeCells count="34">
    <mergeCell ref="A33:B33"/>
    <mergeCell ref="A26:B26"/>
    <mergeCell ref="A34:B34"/>
    <mergeCell ref="A20:G20"/>
    <mergeCell ref="A31:B31"/>
    <mergeCell ref="A27:B27"/>
    <mergeCell ref="A28:B28"/>
    <mergeCell ref="A29:B29"/>
    <mergeCell ref="A30:B30"/>
    <mergeCell ref="A23:B23"/>
    <mergeCell ref="A15:B15"/>
    <mergeCell ref="A32:B32"/>
    <mergeCell ref="A12:B12"/>
    <mergeCell ref="H2:I2"/>
    <mergeCell ref="A3:G3"/>
    <mergeCell ref="A4:D4"/>
    <mergeCell ref="E4:F4"/>
    <mergeCell ref="G4:I4"/>
    <mergeCell ref="A10:B10"/>
    <mergeCell ref="A6:B6"/>
    <mergeCell ref="A7:B7"/>
    <mergeCell ref="A8:B8"/>
    <mergeCell ref="A9:B9"/>
    <mergeCell ref="A11:B11"/>
    <mergeCell ref="A13:B13"/>
    <mergeCell ref="A14:B14"/>
    <mergeCell ref="A16:B16"/>
    <mergeCell ref="A19:B19"/>
    <mergeCell ref="A25:B25"/>
    <mergeCell ref="A21:B21"/>
    <mergeCell ref="A22:B22"/>
    <mergeCell ref="A17:B17"/>
    <mergeCell ref="A18:B18"/>
    <mergeCell ref="A24:B24"/>
  </mergeCells>
  <phoneticPr fontId="17" type="noConversion"/>
  <conditionalFormatting sqref="H2">
    <cfRule type="expression" priority="1" stopIfTrue="1">
      <formula>"MM/DD/YY"</formula>
    </cfRule>
  </conditionalFormatting>
  <pageMargins left="0.75" right="0.75" top="1" bottom="1" header="0.5" footer="0.5"/>
  <pageSetup scale="7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G30" sqref="G30"/>
    </sheetView>
  </sheetViews>
  <sheetFormatPr defaultColWidth="7.109375" defaultRowHeight="15"/>
  <cols>
    <col min="1" max="1" width="8.44140625" customWidth="1"/>
    <col min="2" max="2" width="13.88671875" customWidth="1"/>
    <col min="3" max="3" width="9.109375" customWidth="1"/>
    <col min="4" max="4" width="9.6640625" customWidth="1"/>
    <col min="5" max="5" width="13.21875" style="60" customWidth="1"/>
    <col min="6" max="6" width="13.21875" customWidth="1"/>
    <col min="7" max="7" width="9.109375" customWidth="1"/>
    <col min="8" max="8" width="10.21875" customWidth="1"/>
    <col min="9" max="9" width="9.88671875" customWidth="1"/>
  </cols>
  <sheetData>
    <row r="1" spans="1:9" ht="12" customHeight="1" thickTop="1">
      <c r="A1" s="54"/>
      <c r="B1" s="55"/>
      <c r="C1" s="55"/>
      <c r="D1" s="55"/>
      <c r="E1" s="68"/>
      <c r="F1" s="68"/>
      <c r="G1" s="69"/>
      <c r="H1" s="70" t="s">
        <v>128</v>
      </c>
      <c r="I1" s="255"/>
    </row>
    <row r="2" spans="1:9" ht="15" customHeight="1" thickBot="1">
      <c r="A2" s="56" t="s">
        <v>129</v>
      </c>
      <c r="B2" s="57"/>
      <c r="C2" s="57"/>
      <c r="D2" s="57"/>
      <c r="E2" s="71"/>
      <c r="F2" s="72"/>
      <c r="G2" s="73"/>
      <c r="H2" s="667">
        <f>'TICS '!A4</f>
        <v>0</v>
      </c>
      <c r="I2" s="668"/>
    </row>
    <row r="3" spans="1:9" ht="18" customHeight="1" thickBot="1">
      <c r="A3" s="669" t="s">
        <v>230</v>
      </c>
      <c r="B3" s="670"/>
      <c r="C3" s="670"/>
      <c r="D3" s="670"/>
      <c r="E3" s="670"/>
      <c r="F3" s="670"/>
      <c r="G3" s="670"/>
      <c r="H3" s="59"/>
      <c r="I3" s="256"/>
    </row>
    <row r="4" spans="1:9">
      <c r="A4" s="676"/>
      <c r="B4" s="677"/>
      <c r="C4" s="677"/>
      <c r="D4" s="678"/>
      <c r="E4" s="671" t="s">
        <v>135</v>
      </c>
      <c r="F4" s="672"/>
      <c r="G4" s="673" t="s">
        <v>136</v>
      </c>
      <c r="H4" s="674"/>
      <c r="I4" s="675"/>
    </row>
    <row r="5" spans="1:9" ht="16.149999999999999" customHeight="1" thickBot="1">
      <c r="A5" s="74" t="s">
        <v>131</v>
      </c>
      <c r="B5" s="75"/>
      <c r="C5" s="76" t="s">
        <v>134</v>
      </c>
      <c r="D5" s="76" t="s">
        <v>133</v>
      </c>
      <c r="E5" s="61" t="s">
        <v>127</v>
      </c>
      <c r="F5" s="63" t="s">
        <v>130</v>
      </c>
      <c r="G5" s="63" t="s">
        <v>137</v>
      </c>
      <c r="H5" s="77" t="s">
        <v>138</v>
      </c>
      <c r="I5" s="257" t="s">
        <v>130</v>
      </c>
    </row>
    <row r="6" spans="1:9" s="66" customFormat="1" ht="21.95" customHeight="1">
      <c r="A6" s="656"/>
      <c r="B6" s="702"/>
      <c r="C6" s="515"/>
      <c r="D6" s="94"/>
      <c r="E6" s="95"/>
      <c r="F6" s="142">
        <f t="shared" ref="F6:F11" si="0">C6*E6</f>
        <v>0</v>
      </c>
      <c r="G6" s="530"/>
      <c r="H6" s="136"/>
      <c r="I6" s="264">
        <f t="shared" ref="I6:I11" si="1">G6*H6</f>
        <v>0</v>
      </c>
    </row>
    <row r="7" spans="1:9" s="66" customFormat="1" ht="21.95" customHeight="1">
      <c r="A7" s="656"/>
      <c r="B7" s="702"/>
      <c r="C7" s="515"/>
      <c r="D7" s="94"/>
      <c r="E7" s="95"/>
      <c r="F7" s="142">
        <f t="shared" si="0"/>
        <v>0</v>
      </c>
      <c r="G7" s="530"/>
      <c r="H7" s="93"/>
      <c r="I7" s="265">
        <f t="shared" si="1"/>
        <v>0</v>
      </c>
    </row>
    <row r="8" spans="1:9" s="66" customFormat="1" ht="21.95" customHeight="1">
      <c r="A8" s="656"/>
      <c r="B8" s="702"/>
      <c r="C8" s="515"/>
      <c r="D8" s="94"/>
      <c r="E8" s="95"/>
      <c r="F8" s="142">
        <f t="shared" si="0"/>
        <v>0</v>
      </c>
      <c r="G8" s="530"/>
      <c r="H8" s="93"/>
      <c r="I8" s="265">
        <f t="shared" si="1"/>
        <v>0</v>
      </c>
    </row>
    <row r="9" spans="1:9" s="66" customFormat="1" ht="21.95" customHeight="1">
      <c r="A9" s="656"/>
      <c r="B9" s="702"/>
      <c r="C9" s="515"/>
      <c r="D9" s="94"/>
      <c r="E9" s="95"/>
      <c r="F9" s="142">
        <f t="shared" si="0"/>
        <v>0</v>
      </c>
      <c r="G9" s="530"/>
      <c r="H9" s="93"/>
      <c r="I9" s="265">
        <f t="shared" si="1"/>
        <v>0</v>
      </c>
    </row>
    <row r="10" spans="1:9" s="66" customFormat="1" ht="21.95" customHeight="1">
      <c r="A10" s="656"/>
      <c r="B10" s="702"/>
      <c r="C10" s="515"/>
      <c r="D10" s="94"/>
      <c r="E10" s="95"/>
      <c r="F10" s="142">
        <f t="shared" si="0"/>
        <v>0</v>
      </c>
      <c r="G10" s="530"/>
      <c r="H10" s="93"/>
      <c r="I10" s="265">
        <f t="shared" si="1"/>
        <v>0</v>
      </c>
    </row>
    <row r="11" spans="1:9" s="66" customFormat="1" ht="21.95" customHeight="1">
      <c r="A11" s="656"/>
      <c r="B11" s="702"/>
      <c r="C11" s="515"/>
      <c r="D11" s="94"/>
      <c r="E11" s="95"/>
      <c r="F11" s="142">
        <f t="shared" si="0"/>
        <v>0</v>
      </c>
      <c r="G11" s="530"/>
      <c r="H11" s="93"/>
      <c r="I11" s="265">
        <f t="shared" si="1"/>
        <v>0</v>
      </c>
    </row>
    <row r="12" spans="1:9" s="66" customFormat="1" ht="21.95" customHeight="1">
      <c r="A12" s="656"/>
      <c r="B12" s="702"/>
      <c r="C12" s="515"/>
      <c r="D12" s="94"/>
      <c r="E12" s="95"/>
      <c r="F12" s="142">
        <f t="shared" ref="F12:F18" si="2">C12*E12</f>
        <v>0</v>
      </c>
      <c r="G12" s="530"/>
      <c r="H12" s="93"/>
      <c r="I12" s="265">
        <f t="shared" ref="I12:I18" si="3">G12*H12</f>
        <v>0</v>
      </c>
    </row>
    <row r="13" spans="1:9" s="66" customFormat="1" ht="21.95" customHeight="1">
      <c r="A13" s="656"/>
      <c r="B13" s="702"/>
      <c r="C13" s="515"/>
      <c r="D13" s="94"/>
      <c r="E13" s="95"/>
      <c r="F13" s="142">
        <f t="shared" si="2"/>
        <v>0</v>
      </c>
      <c r="G13" s="530"/>
      <c r="H13" s="93"/>
      <c r="I13" s="265">
        <f t="shared" si="3"/>
        <v>0</v>
      </c>
    </row>
    <row r="14" spans="1:9" s="66" customFormat="1" ht="21.95" customHeight="1">
      <c r="A14" s="656"/>
      <c r="B14" s="702"/>
      <c r="C14" s="515"/>
      <c r="D14" s="94"/>
      <c r="E14" s="95"/>
      <c r="F14" s="142">
        <f t="shared" si="2"/>
        <v>0</v>
      </c>
      <c r="G14" s="530"/>
      <c r="H14" s="93"/>
      <c r="I14" s="265">
        <f t="shared" si="3"/>
        <v>0</v>
      </c>
    </row>
    <row r="15" spans="1:9" s="66" customFormat="1" ht="21.95" customHeight="1">
      <c r="A15" s="656"/>
      <c r="B15" s="702"/>
      <c r="C15" s="515"/>
      <c r="D15" s="94"/>
      <c r="E15" s="95"/>
      <c r="F15" s="142">
        <f t="shared" si="2"/>
        <v>0</v>
      </c>
      <c r="G15" s="530"/>
      <c r="H15" s="93"/>
      <c r="I15" s="265">
        <f t="shared" si="3"/>
        <v>0</v>
      </c>
    </row>
    <row r="16" spans="1:9" s="66" customFormat="1" ht="21.95" customHeight="1">
      <c r="A16" s="656"/>
      <c r="B16" s="702"/>
      <c r="C16" s="515"/>
      <c r="D16" s="94"/>
      <c r="E16" s="95"/>
      <c r="F16" s="142">
        <f t="shared" si="2"/>
        <v>0</v>
      </c>
      <c r="G16" s="530"/>
      <c r="H16" s="93"/>
      <c r="I16" s="265">
        <f t="shared" si="3"/>
        <v>0</v>
      </c>
    </row>
    <row r="17" spans="1:9" s="66" customFormat="1" ht="21.95" customHeight="1">
      <c r="A17" s="656"/>
      <c r="B17" s="702"/>
      <c r="C17" s="515"/>
      <c r="D17" s="94"/>
      <c r="E17" s="95"/>
      <c r="F17" s="142">
        <f t="shared" si="2"/>
        <v>0</v>
      </c>
      <c r="G17" s="530"/>
      <c r="H17" s="93"/>
      <c r="I17" s="265">
        <f t="shared" si="3"/>
        <v>0</v>
      </c>
    </row>
    <row r="18" spans="1:9" s="66" customFormat="1" ht="21.95" customHeight="1" thickBot="1">
      <c r="A18" s="656"/>
      <c r="B18" s="702"/>
      <c r="C18" s="515"/>
      <c r="D18" s="94"/>
      <c r="E18" s="95"/>
      <c r="F18" s="142">
        <f t="shared" si="2"/>
        <v>0</v>
      </c>
      <c r="G18" s="530"/>
      <c r="H18" s="93"/>
      <c r="I18" s="265">
        <f t="shared" si="3"/>
        <v>0</v>
      </c>
    </row>
    <row r="19" spans="1:9" s="89" customFormat="1" ht="16.149999999999999" customHeight="1" thickBot="1">
      <c r="A19" s="685"/>
      <c r="B19" s="686"/>
      <c r="C19" s="144"/>
      <c r="D19" s="144"/>
      <c r="E19" s="145" t="s">
        <v>130</v>
      </c>
      <c r="F19" s="146">
        <f>SUM(F6:F18)</f>
        <v>0</v>
      </c>
      <c r="G19" s="531"/>
      <c r="H19" s="147" t="s">
        <v>130</v>
      </c>
      <c r="I19" s="266">
        <f>SUM(I6:I18)</f>
        <v>0</v>
      </c>
    </row>
    <row r="20" spans="1:9" s="89" customFormat="1" ht="16.149999999999999" customHeight="1" thickBot="1">
      <c r="A20" s="700" t="s">
        <v>155</v>
      </c>
      <c r="B20" s="701"/>
      <c r="C20" s="701"/>
      <c r="D20" s="701"/>
      <c r="E20" s="701"/>
      <c r="F20" s="701"/>
      <c r="G20" s="701"/>
      <c r="H20" s="147" t="s">
        <v>130</v>
      </c>
      <c r="I20" s="148">
        <f>SUM(I19,F19)</f>
        <v>0</v>
      </c>
    </row>
    <row r="21" spans="1:9" ht="21.75" customHeight="1">
      <c r="A21" s="662"/>
      <c r="B21" s="699"/>
      <c r="C21" s="535"/>
      <c r="D21" s="157"/>
      <c r="E21" s="178"/>
      <c r="F21" s="177">
        <f t="shared" ref="F21:F33" si="4">C21*E21</f>
        <v>0</v>
      </c>
      <c r="G21" s="535"/>
      <c r="H21" s="178"/>
      <c r="I21" s="267">
        <f t="shared" ref="I21:I33" si="5">G21*H21</f>
        <v>0</v>
      </c>
    </row>
    <row r="22" spans="1:9" ht="21.75" customHeight="1">
      <c r="A22" s="662"/>
      <c r="B22" s="699"/>
      <c r="C22" s="536"/>
      <c r="D22" s="157"/>
      <c r="E22" s="220"/>
      <c r="F22" s="177">
        <f t="shared" si="4"/>
        <v>0</v>
      </c>
      <c r="G22" s="536"/>
      <c r="H22" s="220"/>
      <c r="I22" s="267">
        <f t="shared" si="5"/>
        <v>0</v>
      </c>
    </row>
    <row r="23" spans="1:9" ht="21.75" customHeight="1">
      <c r="A23" s="662"/>
      <c r="B23" s="699"/>
      <c r="C23" s="518"/>
      <c r="D23" s="157"/>
      <c r="E23" s="158"/>
      <c r="F23" s="177">
        <f t="shared" si="4"/>
        <v>0</v>
      </c>
      <c r="G23" s="533"/>
      <c r="H23" s="220"/>
      <c r="I23" s="267">
        <f t="shared" si="5"/>
        <v>0</v>
      </c>
    </row>
    <row r="24" spans="1:9" ht="21.75" customHeight="1">
      <c r="A24" s="662"/>
      <c r="B24" s="699"/>
      <c r="C24" s="518"/>
      <c r="D24" s="157"/>
      <c r="E24" s="158"/>
      <c r="F24" s="177">
        <f t="shared" si="4"/>
        <v>0</v>
      </c>
      <c r="G24" s="533"/>
      <c r="H24" s="220"/>
      <c r="I24" s="267">
        <f t="shared" si="5"/>
        <v>0</v>
      </c>
    </row>
    <row r="25" spans="1:9" ht="21.75" customHeight="1">
      <c r="A25" s="662"/>
      <c r="B25" s="699"/>
      <c r="C25" s="518"/>
      <c r="D25" s="157"/>
      <c r="E25" s="158"/>
      <c r="F25" s="177">
        <f t="shared" si="4"/>
        <v>0</v>
      </c>
      <c r="G25" s="533"/>
      <c r="H25" s="220"/>
      <c r="I25" s="267">
        <f t="shared" si="5"/>
        <v>0</v>
      </c>
    </row>
    <row r="26" spans="1:9" ht="21.75" customHeight="1">
      <c r="A26" s="662"/>
      <c r="B26" s="699"/>
      <c r="C26" s="518"/>
      <c r="D26" s="157"/>
      <c r="E26" s="158"/>
      <c r="F26" s="177">
        <f t="shared" si="4"/>
        <v>0</v>
      </c>
      <c r="G26" s="533"/>
      <c r="H26" s="220"/>
      <c r="I26" s="267">
        <f t="shared" si="5"/>
        <v>0</v>
      </c>
    </row>
    <row r="27" spans="1:9" ht="21.75" customHeight="1">
      <c r="A27" s="662"/>
      <c r="B27" s="699"/>
      <c r="C27" s="518"/>
      <c r="D27" s="157"/>
      <c r="E27" s="158"/>
      <c r="F27" s="177">
        <f t="shared" si="4"/>
        <v>0</v>
      </c>
      <c r="G27" s="533"/>
      <c r="H27" s="220"/>
      <c r="I27" s="267">
        <f t="shared" si="5"/>
        <v>0</v>
      </c>
    </row>
    <row r="28" spans="1:9" ht="21.75" customHeight="1">
      <c r="A28" s="662"/>
      <c r="B28" s="699"/>
      <c r="C28" s="518"/>
      <c r="D28" s="157"/>
      <c r="E28" s="158"/>
      <c r="F28" s="177">
        <f t="shared" si="4"/>
        <v>0</v>
      </c>
      <c r="G28" s="533"/>
      <c r="H28" s="220"/>
      <c r="I28" s="267">
        <f t="shared" si="5"/>
        <v>0</v>
      </c>
    </row>
    <row r="29" spans="1:9" ht="21.75" customHeight="1">
      <c r="A29" s="662"/>
      <c r="B29" s="699"/>
      <c r="C29" s="518"/>
      <c r="D29" s="157"/>
      <c r="E29" s="158"/>
      <c r="F29" s="177">
        <f t="shared" si="4"/>
        <v>0</v>
      </c>
      <c r="G29" s="533"/>
      <c r="H29" s="220"/>
      <c r="I29" s="267">
        <f t="shared" si="5"/>
        <v>0</v>
      </c>
    </row>
    <row r="30" spans="1:9" ht="21.75" customHeight="1">
      <c r="A30" s="662"/>
      <c r="B30" s="699"/>
      <c r="C30" s="518"/>
      <c r="D30" s="157"/>
      <c r="E30" s="158"/>
      <c r="F30" s="177">
        <f t="shared" si="4"/>
        <v>0</v>
      </c>
      <c r="G30" s="533"/>
      <c r="H30" s="220"/>
      <c r="I30" s="267">
        <f t="shared" si="5"/>
        <v>0</v>
      </c>
    </row>
    <row r="31" spans="1:9" ht="21.75" customHeight="1">
      <c r="A31" s="662"/>
      <c r="B31" s="699"/>
      <c r="C31" s="518"/>
      <c r="D31" s="157"/>
      <c r="E31" s="158"/>
      <c r="F31" s="177">
        <f t="shared" si="4"/>
        <v>0</v>
      </c>
      <c r="G31" s="533"/>
      <c r="H31" s="220"/>
      <c r="I31" s="267">
        <f t="shared" si="5"/>
        <v>0</v>
      </c>
    </row>
    <row r="32" spans="1:9" ht="21.75" customHeight="1">
      <c r="A32" s="662"/>
      <c r="B32" s="699"/>
      <c r="C32" s="518"/>
      <c r="D32" s="157"/>
      <c r="E32" s="158"/>
      <c r="F32" s="177">
        <f t="shared" si="4"/>
        <v>0</v>
      </c>
      <c r="G32" s="533"/>
      <c r="H32" s="220"/>
      <c r="I32" s="267">
        <f t="shared" si="5"/>
        <v>0</v>
      </c>
    </row>
    <row r="33" spans="1:9" ht="21.75" customHeight="1" thickBot="1">
      <c r="A33" s="662"/>
      <c r="B33" s="699"/>
      <c r="C33" s="518"/>
      <c r="D33" s="157"/>
      <c r="E33" s="158"/>
      <c r="F33" s="177">
        <f t="shared" si="4"/>
        <v>0</v>
      </c>
      <c r="G33" s="533"/>
      <c r="H33" s="220"/>
      <c r="I33" s="267">
        <f t="shared" si="5"/>
        <v>0</v>
      </c>
    </row>
    <row r="34" spans="1:9" ht="15.75" thickBot="1">
      <c r="A34" s="697"/>
      <c r="B34" s="698"/>
      <c r="C34" s="181"/>
      <c r="D34" s="181"/>
      <c r="E34" s="182" t="s">
        <v>130</v>
      </c>
      <c r="F34" s="183">
        <f>SUM(F21:F33)</f>
        <v>0</v>
      </c>
      <c r="G34" s="534"/>
      <c r="H34" s="184" t="s">
        <v>130</v>
      </c>
      <c r="I34" s="268">
        <f>SUM(I21:I33)</f>
        <v>0</v>
      </c>
    </row>
    <row r="35" spans="1:9" ht="15.75" thickBot="1">
      <c r="A35" s="185"/>
      <c r="B35" s="186"/>
      <c r="C35" s="186"/>
      <c r="D35" s="186"/>
      <c r="E35" s="187"/>
      <c r="F35" s="188"/>
      <c r="G35" s="189"/>
      <c r="H35" s="184" t="s">
        <v>130</v>
      </c>
      <c r="I35" s="269">
        <f>SUM(I34,F34)</f>
        <v>0</v>
      </c>
    </row>
  </sheetData>
  <sheetProtection password="CC42" sheet="1" objects="1" scenarios="1" selectLockedCells="1"/>
  <mergeCells count="34">
    <mergeCell ref="A34:B34"/>
    <mergeCell ref="A31:B31"/>
    <mergeCell ref="A27:B27"/>
    <mergeCell ref="A28:B28"/>
    <mergeCell ref="A29:B29"/>
    <mergeCell ref="A30:B30"/>
    <mergeCell ref="A32:B32"/>
    <mergeCell ref="H2:I2"/>
    <mergeCell ref="A3:G3"/>
    <mergeCell ref="A4:D4"/>
    <mergeCell ref="E4:F4"/>
    <mergeCell ref="G4:I4"/>
    <mergeCell ref="A19:B19"/>
    <mergeCell ref="A6:B6"/>
    <mergeCell ref="A7:B7"/>
    <mergeCell ref="A8:B8"/>
    <mergeCell ref="A9:B9"/>
    <mergeCell ref="A10:B10"/>
    <mergeCell ref="A11:B11"/>
    <mergeCell ref="A12:B12"/>
    <mergeCell ref="A17:B17"/>
    <mergeCell ref="A18:B18"/>
    <mergeCell ref="A13:B13"/>
    <mergeCell ref="A14:B14"/>
    <mergeCell ref="A15:B15"/>
    <mergeCell ref="A16:B16"/>
    <mergeCell ref="A22:B22"/>
    <mergeCell ref="A23:B23"/>
    <mergeCell ref="A20:G20"/>
    <mergeCell ref="A33:B33"/>
    <mergeCell ref="A21:B21"/>
    <mergeCell ref="A24:B24"/>
    <mergeCell ref="A25:B25"/>
    <mergeCell ref="A26:B26"/>
  </mergeCells>
  <phoneticPr fontId="17" type="noConversion"/>
  <conditionalFormatting sqref="H2">
    <cfRule type="expression" priority="1" stopIfTrue="1">
      <formula>"MM/DD/YY"</formula>
    </cfRule>
  </conditionalFormatting>
  <pageMargins left="0.75" right="0.75" top="1" bottom="1" header="0.5" footer="0.5"/>
  <pageSetup scale="77"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35"/>
  <sheetViews>
    <sheetView zoomScale="85" zoomScaleNormal="85" zoomScaleSheetLayoutView="75" workbookViewId="0">
      <pane xSplit="4" ySplit="5" topLeftCell="E6" activePane="bottomRight" state="frozen"/>
      <selection activeCell="B44" sqref="B44"/>
      <selection pane="topRight" activeCell="B44" sqref="B44"/>
      <selection pane="bottomLeft" activeCell="B44" sqref="B44"/>
      <selection pane="bottomRight" activeCell="H34" sqref="H34"/>
    </sheetView>
  </sheetViews>
  <sheetFormatPr defaultColWidth="7.109375" defaultRowHeight="15"/>
  <cols>
    <col min="1" max="1" width="8.44140625" customWidth="1"/>
    <col min="2" max="2" width="13.88671875" customWidth="1"/>
    <col min="3" max="3" width="9.109375" customWidth="1"/>
    <col min="4" max="4" width="9.6640625" customWidth="1"/>
    <col min="5" max="5" width="11.77734375" style="60" customWidth="1"/>
    <col min="6" max="6" width="11.77734375" customWidth="1"/>
    <col min="7" max="7" width="9.109375" customWidth="1"/>
    <col min="8" max="8" width="10.21875" customWidth="1"/>
    <col min="9" max="9" width="9.88671875" customWidth="1"/>
  </cols>
  <sheetData>
    <row r="1" spans="1:9" ht="12" customHeight="1" thickTop="1">
      <c r="A1" s="54"/>
      <c r="B1" s="55"/>
      <c r="C1" s="55"/>
      <c r="D1" s="55"/>
      <c r="E1" s="68"/>
      <c r="F1" s="68"/>
      <c r="G1" s="69"/>
      <c r="H1" s="70" t="s">
        <v>128</v>
      </c>
      <c r="I1" s="255"/>
    </row>
    <row r="2" spans="1:9" ht="15" customHeight="1" thickBot="1">
      <c r="A2" s="56" t="s">
        <v>129</v>
      </c>
      <c r="B2" s="57"/>
      <c r="C2" s="57"/>
      <c r="D2" s="57"/>
      <c r="E2" s="71"/>
      <c r="F2" s="72"/>
      <c r="G2" s="73"/>
      <c r="H2" s="667">
        <f>'TICS '!A4</f>
        <v>0</v>
      </c>
      <c r="I2" s="668"/>
    </row>
    <row r="3" spans="1:9" ht="18" customHeight="1" thickBot="1">
      <c r="A3" s="669" t="s">
        <v>229</v>
      </c>
      <c r="B3" s="670"/>
      <c r="C3" s="670"/>
      <c r="D3" s="670"/>
      <c r="E3" s="670"/>
      <c r="F3" s="670"/>
      <c r="G3" s="670"/>
      <c r="H3" s="59"/>
      <c r="I3" s="256"/>
    </row>
    <row r="4" spans="1:9">
      <c r="A4" s="676"/>
      <c r="B4" s="677"/>
      <c r="C4" s="677"/>
      <c r="D4" s="678"/>
      <c r="E4" s="671" t="s">
        <v>135</v>
      </c>
      <c r="F4" s="672"/>
      <c r="G4" s="673" t="s">
        <v>136</v>
      </c>
      <c r="H4" s="674"/>
      <c r="I4" s="675"/>
    </row>
    <row r="5" spans="1:9" ht="16.149999999999999" customHeight="1" thickBot="1">
      <c r="A5" s="74" t="s">
        <v>131</v>
      </c>
      <c r="B5" s="75"/>
      <c r="C5" s="76" t="s">
        <v>134</v>
      </c>
      <c r="D5" s="76" t="s">
        <v>133</v>
      </c>
      <c r="E5" s="61" t="s">
        <v>127</v>
      </c>
      <c r="F5" s="63" t="s">
        <v>130</v>
      </c>
      <c r="G5" s="63" t="s">
        <v>137</v>
      </c>
      <c r="H5" s="77" t="s">
        <v>138</v>
      </c>
      <c r="I5" s="257" t="s">
        <v>130</v>
      </c>
    </row>
    <row r="6" spans="1:9" s="66" customFormat="1" ht="21.95" customHeight="1">
      <c r="A6" s="656"/>
      <c r="B6" s="702"/>
      <c r="C6" s="515"/>
      <c r="D6" s="94"/>
      <c r="E6" s="95"/>
      <c r="F6" s="142">
        <f t="shared" ref="F6:F11" si="0">C6*E6</f>
        <v>0</v>
      </c>
      <c r="G6" s="530"/>
      <c r="H6" s="136"/>
      <c r="I6" s="264">
        <f t="shared" ref="I6:I11" si="1">G6*H6</f>
        <v>0</v>
      </c>
    </row>
    <row r="7" spans="1:9" s="66" customFormat="1" ht="21.95" customHeight="1">
      <c r="A7" s="656"/>
      <c r="B7" s="702"/>
      <c r="C7" s="515"/>
      <c r="D7" s="94"/>
      <c r="E7" s="95"/>
      <c r="F7" s="142">
        <f t="shared" si="0"/>
        <v>0</v>
      </c>
      <c r="G7" s="530"/>
      <c r="H7" s="93"/>
      <c r="I7" s="265">
        <f t="shared" si="1"/>
        <v>0</v>
      </c>
    </row>
    <row r="8" spans="1:9" s="66" customFormat="1" ht="21.95" customHeight="1">
      <c r="A8" s="656"/>
      <c r="B8" s="702"/>
      <c r="C8" s="515"/>
      <c r="D8" s="94"/>
      <c r="E8" s="95"/>
      <c r="F8" s="142">
        <f t="shared" si="0"/>
        <v>0</v>
      </c>
      <c r="G8" s="530"/>
      <c r="H8" s="93"/>
      <c r="I8" s="265">
        <f t="shared" si="1"/>
        <v>0</v>
      </c>
    </row>
    <row r="9" spans="1:9" s="66" customFormat="1" ht="21.95" customHeight="1">
      <c r="A9" s="656"/>
      <c r="B9" s="702"/>
      <c r="C9" s="515"/>
      <c r="D9" s="94"/>
      <c r="E9" s="95"/>
      <c r="F9" s="142">
        <f t="shared" si="0"/>
        <v>0</v>
      </c>
      <c r="G9" s="530"/>
      <c r="H9" s="93"/>
      <c r="I9" s="265">
        <f t="shared" si="1"/>
        <v>0</v>
      </c>
    </row>
    <row r="10" spans="1:9" s="66" customFormat="1" ht="21.95" customHeight="1">
      <c r="A10" s="656"/>
      <c r="B10" s="702"/>
      <c r="C10" s="515"/>
      <c r="D10" s="94"/>
      <c r="E10" s="95"/>
      <c r="F10" s="142">
        <f t="shared" si="0"/>
        <v>0</v>
      </c>
      <c r="G10" s="530"/>
      <c r="H10" s="93"/>
      <c r="I10" s="265">
        <f t="shared" si="1"/>
        <v>0</v>
      </c>
    </row>
    <row r="11" spans="1:9" s="66" customFormat="1" ht="21.95" customHeight="1">
      <c r="A11" s="656"/>
      <c r="B11" s="702"/>
      <c r="C11" s="515"/>
      <c r="D11" s="94"/>
      <c r="E11" s="95"/>
      <c r="F11" s="142">
        <f t="shared" si="0"/>
        <v>0</v>
      </c>
      <c r="G11" s="530"/>
      <c r="H11" s="93"/>
      <c r="I11" s="265">
        <f t="shared" si="1"/>
        <v>0</v>
      </c>
    </row>
    <row r="12" spans="1:9" s="66" customFormat="1" ht="21.95" customHeight="1">
      <c r="A12" s="656"/>
      <c r="B12" s="702"/>
      <c r="C12" s="515"/>
      <c r="D12" s="94"/>
      <c r="E12" s="95"/>
      <c r="F12" s="142">
        <f t="shared" ref="F12:F18" si="2">C12*E12</f>
        <v>0</v>
      </c>
      <c r="G12" s="530"/>
      <c r="H12" s="93"/>
      <c r="I12" s="265">
        <f t="shared" ref="I12:I18" si="3">G12*H12</f>
        <v>0</v>
      </c>
    </row>
    <row r="13" spans="1:9" s="66" customFormat="1" ht="21.95" customHeight="1">
      <c r="A13" s="656"/>
      <c r="B13" s="702"/>
      <c r="C13" s="515"/>
      <c r="D13" s="94"/>
      <c r="E13" s="95"/>
      <c r="F13" s="142">
        <f t="shared" si="2"/>
        <v>0</v>
      </c>
      <c r="G13" s="530"/>
      <c r="H13" s="93"/>
      <c r="I13" s="265">
        <f t="shared" si="3"/>
        <v>0</v>
      </c>
    </row>
    <row r="14" spans="1:9" s="66" customFormat="1" ht="21.95" customHeight="1">
      <c r="A14" s="656"/>
      <c r="B14" s="702"/>
      <c r="C14" s="515"/>
      <c r="D14" s="94"/>
      <c r="E14" s="95"/>
      <c r="F14" s="142">
        <f t="shared" si="2"/>
        <v>0</v>
      </c>
      <c r="G14" s="530"/>
      <c r="H14" s="93"/>
      <c r="I14" s="265">
        <f t="shared" si="3"/>
        <v>0</v>
      </c>
    </row>
    <row r="15" spans="1:9" s="66" customFormat="1" ht="21.95" customHeight="1">
      <c r="A15" s="656"/>
      <c r="B15" s="702"/>
      <c r="C15" s="515"/>
      <c r="D15" s="94"/>
      <c r="E15" s="95"/>
      <c r="F15" s="142">
        <f t="shared" si="2"/>
        <v>0</v>
      </c>
      <c r="G15" s="530"/>
      <c r="H15" s="93"/>
      <c r="I15" s="265">
        <f t="shared" si="3"/>
        <v>0</v>
      </c>
    </row>
    <row r="16" spans="1:9" s="66" customFormat="1" ht="21.95" customHeight="1">
      <c r="A16" s="656"/>
      <c r="B16" s="702"/>
      <c r="C16" s="515"/>
      <c r="D16" s="94"/>
      <c r="E16" s="95"/>
      <c r="F16" s="142">
        <f t="shared" si="2"/>
        <v>0</v>
      </c>
      <c r="G16" s="530"/>
      <c r="H16" s="93"/>
      <c r="I16" s="265">
        <f t="shared" si="3"/>
        <v>0</v>
      </c>
    </row>
    <row r="17" spans="1:9" s="66" customFormat="1" ht="21.95" customHeight="1">
      <c r="A17" s="656"/>
      <c r="B17" s="702"/>
      <c r="C17" s="515"/>
      <c r="D17" s="94"/>
      <c r="E17" s="95"/>
      <c r="F17" s="142">
        <f t="shared" si="2"/>
        <v>0</v>
      </c>
      <c r="G17" s="530"/>
      <c r="H17" s="93"/>
      <c r="I17" s="265">
        <f t="shared" si="3"/>
        <v>0</v>
      </c>
    </row>
    <row r="18" spans="1:9" s="66" customFormat="1" ht="21.95" customHeight="1" thickBot="1">
      <c r="A18" s="656"/>
      <c r="B18" s="702"/>
      <c r="C18" s="515"/>
      <c r="D18" s="94"/>
      <c r="E18" s="95"/>
      <c r="F18" s="142">
        <f t="shared" si="2"/>
        <v>0</v>
      </c>
      <c r="G18" s="530"/>
      <c r="H18" s="93"/>
      <c r="I18" s="265">
        <f t="shared" si="3"/>
        <v>0</v>
      </c>
    </row>
    <row r="19" spans="1:9" s="89" customFormat="1" ht="16.149999999999999" customHeight="1" thickBot="1">
      <c r="A19" s="685"/>
      <c r="B19" s="686"/>
      <c r="C19" s="144"/>
      <c r="D19" s="144"/>
      <c r="E19" s="145" t="s">
        <v>130</v>
      </c>
      <c r="F19" s="146">
        <f>SUM(F6:F18)</f>
        <v>0</v>
      </c>
      <c r="G19" s="531"/>
      <c r="H19" s="147" t="s">
        <v>130</v>
      </c>
      <c r="I19" s="266">
        <f>SUM(I6:I18)</f>
        <v>0</v>
      </c>
    </row>
    <row r="20" spans="1:9" s="89" customFormat="1" ht="16.149999999999999" customHeight="1" thickBot="1">
      <c r="A20" s="700" t="s">
        <v>156</v>
      </c>
      <c r="B20" s="701"/>
      <c r="C20" s="701"/>
      <c r="D20" s="701"/>
      <c r="E20" s="701"/>
      <c r="F20" s="701"/>
      <c r="G20" s="701"/>
      <c r="H20" s="147" t="s">
        <v>130</v>
      </c>
      <c r="I20" s="148">
        <f>SUM(I19,F19)</f>
        <v>0</v>
      </c>
    </row>
    <row r="21" spans="1:9" ht="21.75" customHeight="1">
      <c r="A21" s="662"/>
      <c r="B21" s="699"/>
      <c r="C21" s="518"/>
      <c r="D21" s="157"/>
      <c r="E21" s="158"/>
      <c r="F21" s="177">
        <f t="shared" ref="F21:F33" si="4">C21*E21</f>
        <v>0</v>
      </c>
      <c r="G21" s="533"/>
      <c r="H21" s="178"/>
      <c r="I21" s="267">
        <f t="shared" ref="I21:I33" si="5">G21*H21</f>
        <v>0</v>
      </c>
    </row>
    <row r="22" spans="1:9" ht="21.75" customHeight="1">
      <c r="A22" s="662"/>
      <c r="B22" s="699"/>
      <c r="C22" s="518"/>
      <c r="D22" s="157"/>
      <c r="E22" s="158"/>
      <c r="F22" s="177">
        <f t="shared" si="4"/>
        <v>0</v>
      </c>
      <c r="G22" s="533"/>
      <c r="H22" s="220"/>
      <c r="I22" s="267">
        <f t="shared" si="5"/>
        <v>0</v>
      </c>
    </row>
    <row r="23" spans="1:9" ht="21.75" customHeight="1">
      <c r="A23" s="662"/>
      <c r="B23" s="699"/>
      <c r="C23" s="518"/>
      <c r="D23" s="157"/>
      <c r="E23" s="158"/>
      <c r="F23" s="177">
        <f t="shared" si="4"/>
        <v>0</v>
      </c>
      <c r="G23" s="533"/>
      <c r="H23" s="220"/>
      <c r="I23" s="267">
        <f t="shared" si="5"/>
        <v>0</v>
      </c>
    </row>
    <row r="24" spans="1:9" ht="21.75" customHeight="1">
      <c r="A24" s="662"/>
      <c r="B24" s="699"/>
      <c r="C24" s="518"/>
      <c r="D24" s="157"/>
      <c r="E24" s="158"/>
      <c r="F24" s="177">
        <f t="shared" si="4"/>
        <v>0</v>
      </c>
      <c r="G24" s="533"/>
      <c r="H24" s="220"/>
      <c r="I24" s="267">
        <f t="shared" si="5"/>
        <v>0</v>
      </c>
    </row>
    <row r="25" spans="1:9" ht="21.75" customHeight="1">
      <c r="A25" s="662"/>
      <c r="B25" s="699"/>
      <c r="C25" s="518"/>
      <c r="D25" s="157"/>
      <c r="E25" s="158"/>
      <c r="F25" s="177">
        <f t="shared" si="4"/>
        <v>0</v>
      </c>
      <c r="G25" s="533"/>
      <c r="H25" s="220"/>
      <c r="I25" s="267">
        <f t="shared" si="5"/>
        <v>0</v>
      </c>
    </row>
    <row r="26" spans="1:9" ht="21.75" customHeight="1">
      <c r="A26" s="662"/>
      <c r="B26" s="699"/>
      <c r="C26" s="518"/>
      <c r="D26" s="157"/>
      <c r="E26" s="158"/>
      <c r="F26" s="177">
        <f t="shared" si="4"/>
        <v>0</v>
      </c>
      <c r="G26" s="533"/>
      <c r="H26" s="220"/>
      <c r="I26" s="267">
        <f t="shared" si="5"/>
        <v>0</v>
      </c>
    </row>
    <row r="27" spans="1:9" ht="21.75" customHeight="1">
      <c r="A27" s="662"/>
      <c r="B27" s="699"/>
      <c r="C27" s="518"/>
      <c r="D27" s="157"/>
      <c r="E27" s="158"/>
      <c r="F27" s="177">
        <f t="shared" si="4"/>
        <v>0</v>
      </c>
      <c r="G27" s="533"/>
      <c r="H27" s="220"/>
      <c r="I27" s="267">
        <f t="shared" si="5"/>
        <v>0</v>
      </c>
    </row>
    <row r="28" spans="1:9" ht="21.75" customHeight="1">
      <c r="A28" s="662"/>
      <c r="B28" s="699"/>
      <c r="C28" s="518"/>
      <c r="D28" s="157"/>
      <c r="E28" s="158"/>
      <c r="F28" s="177">
        <f t="shared" si="4"/>
        <v>0</v>
      </c>
      <c r="G28" s="533"/>
      <c r="H28" s="220"/>
      <c r="I28" s="267">
        <f t="shared" si="5"/>
        <v>0</v>
      </c>
    </row>
    <row r="29" spans="1:9" ht="21.75" customHeight="1">
      <c r="A29" s="662"/>
      <c r="B29" s="699"/>
      <c r="C29" s="518"/>
      <c r="D29" s="157"/>
      <c r="E29" s="158"/>
      <c r="F29" s="177">
        <f t="shared" si="4"/>
        <v>0</v>
      </c>
      <c r="G29" s="533"/>
      <c r="H29" s="220"/>
      <c r="I29" s="267">
        <f t="shared" si="5"/>
        <v>0</v>
      </c>
    </row>
    <row r="30" spans="1:9" ht="21.75" customHeight="1">
      <c r="A30" s="662"/>
      <c r="B30" s="699"/>
      <c r="C30" s="518"/>
      <c r="D30" s="157"/>
      <c r="E30" s="158"/>
      <c r="F30" s="177">
        <f t="shared" si="4"/>
        <v>0</v>
      </c>
      <c r="G30" s="533"/>
      <c r="H30" s="220"/>
      <c r="I30" s="267">
        <f t="shared" si="5"/>
        <v>0</v>
      </c>
    </row>
    <row r="31" spans="1:9" ht="21.75" customHeight="1">
      <c r="A31" s="662"/>
      <c r="B31" s="699"/>
      <c r="C31" s="518"/>
      <c r="D31" s="157"/>
      <c r="E31" s="158"/>
      <c r="F31" s="177">
        <f t="shared" si="4"/>
        <v>0</v>
      </c>
      <c r="G31" s="533"/>
      <c r="H31" s="220"/>
      <c r="I31" s="267">
        <f t="shared" si="5"/>
        <v>0</v>
      </c>
    </row>
    <row r="32" spans="1:9" ht="21.75" customHeight="1">
      <c r="A32" s="662"/>
      <c r="B32" s="699"/>
      <c r="C32" s="518"/>
      <c r="D32" s="157"/>
      <c r="E32" s="158"/>
      <c r="F32" s="177">
        <f t="shared" si="4"/>
        <v>0</v>
      </c>
      <c r="G32" s="533"/>
      <c r="H32" s="220"/>
      <c r="I32" s="267">
        <f t="shared" si="5"/>
        <v>0</v>
      </c>
    </row>
    <row r="33" spans="1:9" ht="21.75" customHeight="1" thickBot="1">
      <c r="A33" s="662"/>
      <c r="B33" s="699"/>
      <c r="C33" s="518"/>
      <c r="D33" s="157"/>
      <c r="E33" s="158"/>
      <c r="F33" s="177">
        <f t="shared" si="4"/>
        <v>0</v>
      </c>
      <c r="G33" s="533"/>
      <c r="H33" s="220"/>
      <c r="I33" s="267">
        <f t="shared" si="5"/>
        <v>0</v>
      </c>
    </row>
    <row r="34" spans="1:9" ht="15.75" thickBot="1">
      <c r="A34" s="697"/>
      <c r="B34" s="698"/>
      <c r="C34" s="181"/>
      <c r="D34" s="181"/>
      <c r="E34" s="182" t="s">
        <v>130</v>
      </c>
      <c r="F34" s="183">
        <f>SUM(F21:F33)</f>
        <v>0</v>
      </c>
      <c r="G34" s="534"/>
      <c r="H34" s="184" t="s">
        <v>130</v>
      </c>
      <c r="I34" s="268">
        <f>SUM(I21:I33)</f>
        <v>0</v>
      </c>
    </row>
    <row r="35" spans="1:9" ht="15.75" thickBot="1">
      <c r="A35" s="185"/>
      <c r="B35" s="186"/>
      <c r="C35" s="186"/>
      <c r="D35" s="186"/>
      <c r="E35" s="187"/>
      <c r="F35" s="188"/>
      <c r="G35" s="189"/>
      <c r="H35" s="184" t="s">
        <v>130</v>
      </c>
      <c r="I35" s="269">
        <f>SUM(I34,F34)</f>
        <v>0</v>
      </c>
    </row>
  </sheetData>
  <sheetProtection password="CC42" sheet="1" objects="1" scenarios="1" selectLockedCells="1"/>
  <mergeCells count="34">
    <mergeCell ref="A20:G20"/>
    <mergeCell ref="A31:B31"/>
    <mergeCell ref="A27:B27"/>
    <mergeCell ref="A28:B28"/>
    <mergeCell ref="A29:B29"/>
    <mergeCell ref="A21:B21"/>
    <mergeCell ref="A22:B22"/>
    <mergeCell ref="A32:B32"/>
    <mergeCell ref="A33:B33"/>
    <mergeCell ref="A34:B34"/>
    <mergeCell ref="A30:B30"/>
    <mergeCell ref="A23:B23"/>
    <mergeCell ref="A24:B24"/>
    <mergeCell ref="A25:B25"/>
    <mergeCell ref="A26:B26"/>
    <mergeCell ref="A19:B19"/>
    <mergeCell ref="A6:B6"/>
    <mergeCell ref="A7:B7"/>
    <mergeCell ref="A8:B8"/>
    <mergeCell ref="A9:B9"/>
    <mergeCell ref="A15:B15"/>
    <mergeCell ref="A16:B16"/>
    <mergeCell ref="A17:B17"/>
    <mergeCell ref="A18:B18"/>
    <mergeCell ref="A10:B10"/>
    <mergeCell ref="A11:B11"/>
    <mergeCell ref="A12:B12"/>
    <mergeCell ref="A13:B13"/>
    <mergeCell ref="A14:B14"/>
    <mergeCell ref="H2:I2"/>
    <mergeCell ref="A3:G3"/>
    <mergeCell ref="A4:D4"/>
    <mergeCell ref="E4:F4"/>
    <mergeCell ref="G4:I4"/>
  </mergeCells>
  <phoneticPr fontId="17" type="noConversion"/>
  <conditionalFormatting sqref="H2">
    <cfRule type="expression" priority="1" stopIfTrue="1">
      <formula>"MM/DD/YY"</formula>
    </cfRule>
  </conditionalFormatting>
  <pageMargins left="0.75" right="0.75" top="1" bottom="1" header="0.5" footer="0.5"/>
  <pageSetup scale="79"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37"/>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G30" sqref="G30"/>
    </sheetView>
  </sheetViews>
  <sheetFormatPr defaultColWidth="7.109375" defaultRowHeight="15"/>
  <cols>
    <col min="1" max="1" width="8.44140625" customWidth="1"/>
    <col min="2" max="2" width="13.88671875" customWidth="1"/>
    <col min="3" max="3" width="9.109375" customWidth="1"/>
    <col min="4" max="4" width="9.6640625" customWidth="1"/>
    <col min="5" max="5" width="10.109375" style="60" customWidth="1"/>
    <col min="6" max="6" width="9.664062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667">
        <f>'TICS '!A4</f>
        <v>0</v>
      </c>
      <c r="I2" s="668"/>
    </row>
    <row r="3" spans="1:11" ht="18" customHeight="1" thickBot="1">
      <c r="A3" s="669" t="s">
        <v>228</v>
      </c>
      <c r="B3" s="670"/>
      <c r="C3" s="670"/>
      <c r="D3" s="670"/>
      <c r="E3" s="670"/>
      <c r="F3" s="670"/>
      <c r="G3" s="670"/>
      <c r="H3" s="59"/>
      <c r="I3" s="256"/>
    </row>
    <row r="4" spans="1:11">
      <c r="A4" s="676"/>
      <c r="B4" s="677"/>
      <c r="C4" s="677"/>
      <c r="D4" s="6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77" t="s">
        <v>138</v>
      </c>
      <c r="I5" s="257" t="s">
        <v>130</v>
      </c>
    </row>
    <row r="6" spans="1:11" s="66" customFormat="1" ht="21.95" customHeight="1">
      <c r="A6" s="656"/>
      <c r="B6" s="703"/>
      <c r="C6" s="515"/>
      <c r="D6" s="94"/>
      <c r="E6" s="95"/>
      <c r="F6" s="112">
        <f t="shared" ref="F6:F12" si="0">C6*E6</f>
        <v>0</v>
      </c>
      <c r="G6" s="538"/>
      <c r="H6" s="121"/>
      <c r="I6" s="224">
        <f t="shared" ref="I6:I12" si="1">G6*H6</f>
        <v>0</v>
      </c>
      <c r="K6" s="67"/>
    </row>
    <row r="7" spans="1:11" s="66" customFormat="1" ht="21.95" customHeight="1">
      <c r="A7" s="656"/>
      <c r="B7" s="703"/>
      <c r="C7" s="515"/>
      <c r="D7" s="94"/>
      <c r="E7" s="95"/>
      <c r="F7" s="112">
        <f t="shared" si="0"/>
        <v>0</v>
      </c>
      <c r="G7" s="538"/>
      <c r="H7" s="113"/>
      <c r="I7" s="225">
        <f t="shared" si="1"/>
        <v>0</v>
      </c>
      <c r="K7" s="67"/>
    </row>
    <row r="8" spans="1:11" s="66" customFormat="1" ht="21.95" customHeight="1">
      <c r="A8" s="656"/>
      <c r="B8" s="703"/>
      <c r="C8" s="515"/>
      <c r="D8" s="94"/>
      <c r="E8" s="95"/>
      <c r="F8" s="112">
        <f t="shared" si="0"/>
        <v>0</v>
      </c>
      <c r="G8" s="538"/>
      <c r="H8" s="113"/>
      <c r="I8" s="225">
        <f t="shared" si="1"/>
        <v>0</v>
      </c>
      <c r="K8" s="67"/>
    </row>
    <row r="9" spans="1:11" s="66" customFormat="1" ht="21.95" customHeight="1">
      <c r="A9" s="656"/>
      <c r="B9" s="703"/>
      <c r="C9" s="515"/>
      <c r="D9" s="94"/>
      <c r="E9" s="95"/>
      <c r="F9" s="112">
        <f t="shared" si="0"/>
        <v>0</v>
      </c>
      <c r="G9" s="538"/>
      <c r="H9" s="113"/>
      <c r="I9" s="225">
        <f t="shared" si="1"/>
        <v>0</v>
      </c>
      <c r="K9" s="67"/>
    </row>
    <row r="10" spans="1:11" s="66" customFormat="1" ht="21.95" customHeight="1">
      <c r="A10" s="656"/>
      <c r="B10" s="703"/>
      <c r="C10" s="515"/>
      <c r="D10" s="94"/>
      <c r="E10" s="95"/>
      <c r="F10" s="112">
        <f t="shared" si="0"/>
        <v>0</v>
      </c>
      <c r="G10" s="538"/>
      <c r="H10" s="113"/>
      <c r="I10" s="225">
        <f t="shared" si="1"/>
        <v>0</v>
      </c>
      <c r="K10" s="67"/>
    </row>
    <row r="11" spans="1:11" s="66" customFormat="1" ht="21.95" customHeight="1">
      <c r="A11" s="656"/>
      <c r="B11" s="703"/>
      <c r="C11" s="515"/>
      <c r="D11" s="94"/>
      <c r="E11" s="95"/>
      <c r="F11" s="112">
        <f t="shared" si="0"/>
        <v>0</v>
      </c>
      <c r="G11" s="538"/>
      <c r="H11" s="113"/>
      <c r="I11" s="225">
        <f t="shared" si="1"/>
        <v>0</v>
      </c>
      <c r="K11" s="67"/>
    </row>
    <row r="12" spans="1:11" s="66" customFormat="1" ht="21.95" customHeight="1">
      <c r="A12" s="656"/>
      <c r="B12" s="703"/>
      <c r="C12" s="515"/>
      <c r="D12" s="94"/>
      <c r="E12" s="95"/>
      <c r="F12" s="112">
        <f t="shared" si="0"/>
        <v>0</v>
      </c>
      <c r="G12" s="538"/>
      <c r="H12" s="113"/>
      <c r="I12" s="225">
        <f t="shared" si="1"/>
        <v>0</v>
      </c>
      <c r="K12" s="67"/>
    </row>
    <row r="13" spans="1:11" s="66" customFormat="1" ht="21.95" customHeight="1">
      <c r="A13" s="656"/>
      <c r="B13" s="703"/>
      <c r="C13" s="515"/>
      <c r="D13" s="94"/>
      <c r="E13" s="95"/>
      <c r="F13" s="112">
        <f t="shared" ref="F13:F18" si="2">C13*E13</f>
        <v>0</v>
      </c>
      <c r="G13" s="538"/>
      <c r="H13" s="113"/>
      <c r="I13" s="225">
        <f t="shared" ref="I13:I18" si="3">G13*H13</f>
        <v>0</v>
      </c>
      <c r="K13" s="67"/>
    </row>
    <row r="14" spans="1:11" s="66" customFormat="1" ht="21.95" customHeight="1">
      <c r="A14" s="656"/>
      <c r="B14" s="703"/>
      <c r="C14" s="515"/>
      <c r="D14" s="94"/>
      <c r="E14" s="95"/>
      <c r="F14" s="112">
        <f t="shared" si="2"/>
        <v>0</v>
      </c>
      <c r="G14" s="538"/>
      <c r="H14" s="113"/>
      <c r="I14" s="225">
        <f t="shared" si="3"/>
        <v>0</v>
      </c>
      <c r="K14" s="67"/>
    </row>
    <row r="15" spans="1:11" s="66" customFormat="1" ht="21.95" customHeight="1">
      <c r="A15" s="656"/>
      <c r="B15" s="703"/>
      <c r="C15" s="515"/>
      <c r="D15" s="94"/>
      <c r="E15" s="95"/>
      <c r="F15" s="112">
        <f t="shared" si="2"/>
        <v>0</v>
      </c>
      <c r="G15" s="538"/>
      <c r="H15" s="113"/>
      <c r="I15" s="225">
        <f t="shared" si="3"/>
        <v>0</v>
      </c>
      <c r="K15" s="67"/>
    </row>
    <row r="16" spans="1:11" s="66" customFormat="1" ht="21.95" customHeight="1">
      <c r="A16" s="656"/>
      <c r="B16" s="703"/>
      <c r="C16" s="515"/>
      <c r="D16" s="94"/>
      <c r="E16" s="95"/>
      <c r="F16" s="112">
        <f t="shared" si="2"/>
        <v>0</v>
      </c>
      <c r="G16" s="538"/>
      <c r="H16" s="113"/>
      <c r="I16" s="225">
        <f t="shared" si="3"/>
        <v>0</v>
      </c>
      <c r="K16" s="67"/>
    </row>
    <row r="17" spans="1:11" s="66" customFormat="1" ht="21.95" customHeight="1">
      <c r="A17" s="656"/>
      <c r="B17" s="703"/>
      <c r="C17" s="515"/>
      <c r="D17" s="94"/>
      <c r="E17" s="95"/>
      <c r="F17" s="112">
        <f t="shared" si="2"/>
        <v>0</v>
      </c>
      <c r="G17" s="538"/>
      <c r="H17" s="113"/>
      <c r="I17" s="225">
        <f t="shared" si="3"/>
        <v>0</v>
      </c>
      <c r="K17" s="67"/>
    </row>
    <row r="18" spans="1:11" s="66" customFormat="1" ht="21.95" customHeight="1" thickBot="1">
      <c r="A18" s="705"/>
      <c r="B18" s="706"/>
      <c r="C18" s="537"/>
      <c r="D18" s="114"/>
      <c r="E18" s="95"/>
      <c r="F18" s="112">
        <f t="shared" si="2"/>
        <v>0</v>
      </c>
      <c r="G18" s="538"/>
      <c r="H18" s="113"/>
      <c r="I18" s="225">
        <f t="shared" si="3"/>
        <v>0</v>
      </c>
      <c r="K18" s="67"/>
    </row>
    <row r="19" spans="1:11" s="89" customFormat="1" ht="16.149999999999999" customHeight="1" thickBot="1">
      <c r="A19" s="707"/>
      <c r="B19" s="708"/>
      <c r="C19" s="109"/>
      <c r="D19" s="109"/>
      <c r="E19" s="147" t="s">
        <v>130</v>
      </c>
      <c r="F19" s="92">
        <f>SUM(F6:F18)</f>
        <v>0</v>
      </c>
      <c r="G19" s="539"/>
      <c r="H19" s="147" t="s">
        <v>130</v>
      </c>
      <c r="I19" s="226">
        <f>SUM(I6:I18)</f>
        <v>0</v>
      </c>
    </row>
    <row r="20" spans="1:11" s="89" customFormat="1" ht="16.149999999999999" customHeight="1" thickBot="1">
      <c r="A20" s="669" t="s">
        <v>157</v>
      </c>
      <c r="B20" s="670"/>
      <c r="C20" s="670"/>
      <c r="D20" s="670"/>
      <c r="E20" s="670"/>
      <c r="F20" s="670"/>
      <c r="G20" s="670"/>
      <c r="H20" s="147" t="s">
        <v>130</v>
      </c>
      <c r="I20" s="96">
        <f>SUM(I19,F19)</f>
        <v>0</v>
      </c>
    </row>
    <row r="21" spans="1:11" ht="21.75" customHeight="1">
      <c r="A21" s="662"/>
      <c r="B21" s="704"/>
      <c r="C21" s="518"/>
      <c r="D21" s="157"/>
      <c r="E21" s="158"/>
      <c r="F21" s="159">
        <f t="shared" ref="F21:F33" si="4">C21*E21</f>
        <v>0</v>
      </c>
      <c r="G21" s="541"/>
      <c r="H21" s="160"/>
      <c r="I21" s="270">
        <f t="shared" ref="I21:I33" si="5">G21*H21</f>
        <v>0</v>
      </c>
    </row>
    <row r="22" spans="1:11" ht="21.75" customHeight="1">
      <c r="A22" s="662"/>
      <c r="B22" s="704"/>
      <c r="C22" s="518"/>
      <c r="D22" s="157"/>
      <c r="E22" s="158"/>
      <c r="F22" s="159">
        <f t="shared" si="4"/>
        <v>0</v>
      </c>
      <c r="G22" s="541"/>
      <c r="H22" s="161"/>
      <c r="I22" s="270">
        <f t="shared" si="5"/>
        <v>0</v>
      </c>
    </row>
    <row r="23" spans="1:11" ht="21.75" customHeight="1">
      <c r="A23" s="662"/>
      <c r="B23" s="704"/>
      <c r="C23" s="518"/>
      <c r="D23" s="157"/>
      <c r="E23" s="158"/>
      <c r="F23" s="159">
        <f t="shared" si="4"/>
        <v>0</v>
      </c>
      <c r="G23" s="541"/>
      <c r="H23" s="161"/>
      <c r="I23" s="270">
        <f t="shared" si="5"/>
        <v>0</v>
      </c>
    </row>
    <row r="24" spans="1:11" ht="21.75" customHeight="1">
      <c r="A24" s="662"/>
      <c r="B24" s="704"/>
      <c r="C24" s="518"/>
      <c r="D24" s="157"/>
      <c r="E24" s="158"/>
      <c r="F24" s="159">
        <f t="shared" si="4"/>
        <v>0</v>
      </c>
      <c r="G24" s="541"/>
      <c r="H24" s="161"/>
      <c r="I24" s="270">
        <f t="shared" si="5"/>
        <v>0</v>
      </c>
    </row>
    <row r="25" spans="1:11" ht="21.75" customHeight="1">
      <c r="A25" s="662"/>
      <c r="B25" s="704"/>
      <c r="C25" s="518"/>
      <c r="D25" s="157"/>
      <c r="E25" s="158"/>
      <c r="F25" s="159">
        <f t="shared" si="4"/>
        <v>0</v>
      </c>
      <c r="G25" s="541"/>
      <c r="H25" s="161"/>
      <c r="I25" s="270">
        <f t="shared" si="5"/>
        <v>0</v>
      </c>
    </row>
    <row r="26" spans="1:11" ht="21.75" customHeight="1">
      <c r="A26" s="662"/>
      <c r="B26" s="704"/>
      <c r="C26" s="518"/>
      <c r="D26" s="157"/>
      <c r="E26" s="158"/>
      <c r="F26" s="159">
        <f t="shared" si="4"/>
        <v>0</v>
      </c>
      <c r="G26" s="541"/>
      <c r="H26" s="161"/>
      <c r="I26" s="270">
        <f t="shared" si="5"/>
        <v>0</v>
      </c>
    </row>
    <row r="27" spans="1:11" ht="21.75" customHeight="1">
      <c r="A27" s="662"/>
      <c r="B27" s="704"/>
      <c r="C27" s="518"/>
      <c r="D27" s="157"/>
      <c r="E27" s="158"/>
      <c r="F27" s="159">
        <f t="shared" si="4"/>
        <v>0</v>
      </c>
      <c r="G27" s="541"/>
      <c r="H27" s="161"/>
      <c r="I27" s="270">
        <f t="shared" si="5"/>
        <v>0</v>
      </c>
    </row>
    <row r="28" spans="1:11" ht="21.75" customHeight="1">
      <c r="A28" s="662"/>
      <c r="B28" s="704"/>
      <c r="C28" s="518"/>
      <c r="D28" s="157"/>
      <c r="E28" s="158"/>
      <c r="F28" s="159">
        <f t="shared" si="4"/>
        <v>0</v>
      </c>
      <c r="G28" s="541"/>
      <c r="H28" s="161"/>
      <c r="I28" s="270">
        <f t="shared" si="5"/>
        <v>0</v>
      </c>
    </row>
    <row r="29" spans="1:11" ht="21.75" customHeight="1">
      <c r="A29" s="662"/>
      <c r="B29" s="704"/>
      <c r="C29" s="518"/>
      <c r="D29" s="157"/>
      <c r="E29" s="158"/>
      <c r="F29" s="159">
        <f t="shared" si="4"/>
        <v>0</v>
      </c>
      <c r="G29" s="541"/>
      <c r="H29" s="161"/>
      <c r="I29" s="270">
        <f t="shared" si="5"/>
        <v>0</v>
      </c>
    </row>
    <row r="30" spans="1:11" ht="21.75" customHeight="1">
      <c r="A30" s="662"/>
      <c r="B30" s="704"/>
      <c r="C30" s="518"/>
      <c r="D30" s="157"/>
      <c r="E30" s="158"/>
      <c r="F30" s="159">
        <f t="shared" si="4"/>
        <v>0</v>
      </c>
      <c r="G30" s="541"/>
      <c r="H30" s="161"/>
      <c r="I30" s="270">
        <f t="shared" si="5"/>
        <v>0</v>
      </c>
    </row>
    <row r="31" spans="1:11" ht="21.75" customHeight="1">
      <c r="A31" s="662"/>
      <c r="B31" s="704"/>
      <c r="C31" s="518"/>
      <c r="D31" s="157"/>
      <c r="E31" s="158"/>
      <c r="F31" s="159">
        <f t="shared" si="4"/>
        <v>0</v>
      </c>
      <c r="G31" s="541"/>
      <c r="H31" s="161"/>
      <c r="I31" s="270">
        <f t="shared" si="5"/>
        <v>0</v>
      </c>
    </row>
    <row r="32" spans="1:11" ht="21.75" customHeight="1">
      <c r="A32" s="662"/>
      <c r="B32" s="704"/>
      <c r="C32" s="518"/>
      <c r="D32" s="157"/>
      <c r="E32" s="158"/>
      <c r="F32" s="159">
        <f t="shared" si="4"/>
        <v>0</v>
      </c>
      <c r="G32" s="541"/>
      <c r="H32" s="161"/>
      <c r="I32" s="270">
        <f t="shared" si="5"/>
        <v>0</v>
      </c>
    </row>
    <row r="33" spans="1:12" ht="21.75" customHeight="1" thickBot="1">
      <c r="A33" s="658"/>
      <c r="B33" s="709"/>
      <c r="C33" s="540"/>
      <c r="D33" s="227"/>
      <c r="E33" s="158"/>
      <c r="F33" s="159">
        <f t="shared" si="4"/>
        <v>0</v>
      </c>
      <c r="G33" s="541"/>
      <c r="H33" s="161"/>
      <c r="I33" s="270">
        <f t="shared" si="5"/>
        <v>0</v>
      </c>
    </row>
    <row r="34" spans="1:12" ht="15.75" customHeight="1" thickBot="1">
      <c r="A34" s="710"/>
      <c r="B34" s="711"/>
      <c r="C34" s="171"/>
      <c r="D34" s="171"/>
      <c r="E34" s="184" t="s">
        <v>130</v>
      </c>
      <c r="F34" s="165">
        <f>SUM(F21:F33)</f>
        <v>0</v>
      </c>
      <c r="G34" s="542"/>
      <c r="H34" s="184" t="s">
        <v>130</v>
      </c>
      <c r="I34" s="271">
        <f>SUM(I21:I33)</f>
        <v>0</v>
      </c>
    </row>
    <row r="35" spans="1:12" ht="15.75" customHeight="1" thickBot="1">
      <c r="A35" s="198"/>
      <c r="B35" s="167"/>
      <c r="C35" s="167"/>
      <c r="D35" s="167"/>
      <c r="E35" s="196"/>
      <c r="F35" s="168"/>
      <c r="G35" s="169"/>
      <c r="H35" s="184" t="s">
        <v>130</v>
      </c>
      <c r="I35" s="170">
        <f>SUM(I34,F34)</f>
        <v>0</v>
      </c>
    </row>
    <row r="37" spans="1:12">
      <c r="L37" s="252"/>
    </row>
  </sheetData>
  <sheetProtection password="CC42" sheet="1" objects="1" scenarios="1" selectLockedCells="1"/>
  <mergeCells count="34">
    <mergeCell ref="A33:B33"/>
    <mergeCell ref="A29:B29"/>
    <mergeCell ref="A23:B23"/>
    <mergeCell ref="A34:B34"/>
    <mergeCell ref="A20:G20"/>
    <mergeCell ref="A24:B24"/>
    <mergeCell ref="A25:B25"/>
    <mergeCell ref="A26:B26"/>
    <mergeCell ref="A32:B32"/>
    <mergeCell ref="A31:B31"/>
    <mergeCell ref="A27:B27"/>
    <mergeCell ref="A28:B28"/>
    <mergeCell ref="A10:B10"/>
    <mergeCell ref="A11:B11"/>
    <mergeCell ref="A12:B12"/>
    <mergeCell ref="A30:B30"/>
    <mergeCell ref="A13:B13"/>
    <mergeCell ref="A14:B14"/>
    <mergeCell ref="A15:B15"/>
    <mergeCell ref="A16:B16"/>
    <mergeCell ref="A17:B17"/>
    <mergeCell ref="A18:B18"/>
    <mergeCell ref="A19:B19"/>
    <mergeCell ref="A22:B22"/>
    <mergeCell ref="A21:B21"/>
    <mergeCell ref="A7:B7"/>
    <mergeCell ref="A8:B8"/>
    <mergeCell ref="A9:B9"/>
    <mergeCell ref="H2:I2"/>
    <mergeCell ref="A3:G3"/>
    <mergeCell ref="A4:D4"/>
    <mergeCell ref="E4:F4"/>
    <mergeCell ref="G4:I4"/>
    <mergeCell ref="A6:B6"/>
  </mergeCells>
  <phoneticPr fontId="17" type="noConversion"/>
  <conditionalFormatting sqref="H2">
    <cfRule type="expression" priority="1" stopIfTrue="1">
      <formula>"MM/DD/YY"</formula>
    </cfRule>
  </conditionalFormatting>
  <pageMargins left="0.75" right="0.75" top="1" bottom="1" header="0.5" footer="0.5"/>
  <pageSetup scale="76" orientation="portrait"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E34" sqref="E34"/>
    </sheetView>
  </sheetViews>
  <sheetFormatPr defaultColWidth="7.109375" defaultRowHeight="15"/>
  <cols>
    <col min="1" max="1" width="8.44140625" customWidth="1"/>
    <col min="2" max="2" width="13.88671875" customWidth="1"/>
    <col min="3" max="3" width="9.109375" customWidth="1"/>
    <col min="4" max="4" width="9.6640625" customWidth="1"/>
    <col min="5" max="5" width="11.77734375" style="60" customWidth="1"/>
    <col min="6" max="6" width="11.7773437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667">
        <f>'TICS '!A4</f>
        <v>0</v>
      </c>
      <c r="I2" s="668"/>
    </row>
    <row r="3" spans="1:11" ht="18" customHeight="1" thickBot="1">
      <c r="A3" s="669" t="s">
        <v>227</v>
      </c>
      <c r="B3" s="670"/>
      <c r="C3" s="670"/>
      <c r="D3" s="670"/>
      <c r="E3" s="670"/>
      <c r="F3" s="670"/>
      <c r="G3" s="670"/>
      <c r="H3" s="59"/>
      <c r="I3" s="256"/>
    </row>
    <row r="4" spans="1:11">
      <c r="A4" s="676"/>
      <c r="B4" s="677"/>
      <c r="C4" s="677"/>
      <c r="D4" s="6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77" t="s">
        <v>138</v>
      </c>
      <c r="I5" s="257" t="s">
        <v>130</v>
      </c>
    </row>
    <row r="6" spans="1:11" s="66" customFormat="1" ht="21.95" customHeight="1">
      <c r="A6" s="656"/>
      <c r="B6" s="703"/>
      <c r="C6" s="515"/>
      <c r="D6" s="94"/>
      <c r="E6" s="95"/>
      <c r="F6" s="112">
        <f t="shared" ref="F6:F11" si="0">C6*E6</f>
        <v>0</v>
      </c>
      <c r="G6" s="538"/>
      <c r="H6" s="121"/>
      <c r="I6" s="224">
        <f t="shared" ref="I6:I11" si="1">G6*H6</f>
        <v>0</v>
      </c>
      <c r="K6" s="67"/>
    </row>
    <row r="7" spans="1:11" s="66" customFormat="1" ht="21.95" customHeight="1">
      <c r="A7" s="656"/>
      <c r="B7" s="703"/>
      <c r="C7" s="515"/>
      <c r="D7" s="94"/>
      <c r="E7" s="95"/>
      <c r="F7" s="112">
        <f t="shared" si="0"/>
        <v>0</v>
      </c>
      <c r="G7" s="538"/>
      <c r="H7" s="113"/>
      <c r="I7" s="225">
        <f t="shared" si="1"/>
        <v>0</v>
      </c>
      <c r="K7" s="67"/>
    </row>
    <row r="8" spans="1:11" s="66" customFormat="1" ht="21.95" customHeight="1">
      <c r="A8" s="656"/>
      <c r="B8" s="703"/>
      <c r="C8" s="515"/>
      <c r="D8" s="94"/>
      <c r="E8" s="95"/>
      <c r="F8" s="112">
        <f t="shared" si="0"/>
        <v>0</v>
      </c>
      <c r="G8" s="538"/>
      <c r="H8" s="113"/>
      <c r="I8" s="225">
        <f t="shared" si="1"/>
        <v>0</v>
      </c>
      <c r="K8" s="67"/>
    </row>
    <row r="9" spans="1:11" s="66" customFormat="1" ht="21.95" customHeight="1">
      <c r="A9" s="656"/>
      <c r="B9" s="703"/>
      <c r="C9" s="515"/>
      <c r="D9" s="94"/>
      <c r="E9" s="95"/>
      <c r="F9" s="112">
        <f t="shared" si="0"/>
        <v>0</v>
      </c>
      <c r="G9" s="538"/>
      <c r="H9" s="113"/>
      <c r="I9" s="225">
        <f t="shared" si="1"/>
        <v>0</v>
      </c>
      <c r="K9" s="67"/>
    </row>
    <row r="10" spans="1:11" s="66" customFormat="1" ht="21.95" customHeight="1">
      <c r="A10" s="656"/>
      <c r="B10" s="703"/>
      <c r="C10" s="515"/>
      <c r="D10" s="94"/>
      <c r="E10" s="95"/>
      <c r="F10" s="112">
        <f t="shared" si="0"/>
        <v>0</v>
      </c>
      <c r="G10" s="538"/>
      <c r="H10" s="113"/>
      <c r="I10" s="225">
        <f t="shared" si="1"/>
        <v>0</v>
      </c>
      <c r="K10" s="67"/>
    </row>
    <row r="11" spans="1:11" s="66" customFormat="1" ht="21.95" customHeight="1">
      <c r="A11" s="656"/>
      <c r="B11" s="703"/>
      <c r="C11" s="515"/>
      <c r="D11" s="94"/>
      <c r="E11" s="95"/>
      <c r="F11" s="112">
        <f t="shared" si="0"/>
        <v>0</v>
      </c>
      <c r="G11" s="538"/>
      <c r="H11" s="113"/>
      <c r="I11" s="225">
        <f t="shared" si="1"/>
        <v>0</v>
      </c>
      <c r="K11" s="67"/>
    </row>
    <row r="12" spans="1:11" s="66" customFormat="1" ht="21.95" customHeight="1">
      <c r="A12" s="656"/>
      <c r="B12" s="703"/>
      <c r="C12" s="515"/>
      <c r="D12" s="94"/>
      <c r="E12" s="95"/>
      <c r="F12" s="112">
        <f t="shared" ref="F12:F18" si="2">C12*E12</f>
        <v>0</v>
      </c>
      <c r="G12" s="538"/>
      <c r="H12" s="113"/>
      <c r="I12" s="225">
        <f t="shared" ref="I12:I18" si="3">G12*H12</f>
        <v>0</v>
      </c>
      <c r="K12" s="67"/>
    </row>
    <row r="13" spans="1:11" s="66" customFormat="1" ht="21.95" customHeight="1">
      <c r="A13" s="656"/>
      <c r="B13" s="703"/>
      <c r="C13" s="515"/>
      <c r="D13" s="94"/>
      <c r="E13" s="95"/>
      <c r="F13" s="112">
        <f t="shared" si="2"/>
        <v>0</v>
      </c>
      <c r="G13" s="538"/>
      <c r="H13" s="113"/>
      <c r="I13" s="225">
        <f t="shared" si="3"/>
        <v>0</v>
      </c>
      <c r="K13" s="67"/>
    </row>
    <row r="14" spans="1:11" s="66" customFormat="1" ht="21.95" customHeight="1">
      <c r="A14" s="656"/>
      <c r="B14" s="703"/>
      <c r="C14" s="515"/>
      <c r="D14" s="94"/>
      <c r="E14" s="95"/>
      <c r="F14" s="112">
        <f t="shared" si="2"/>
        <v>0</v>
      </c>
      <c r="G14" s="538"/>
      <c r="H14" s="113"/>
      <c r="I14" s="225">
        <f t="shared" si="3"/>
        <v>0</v>
      </c>
      <c r="K14" s="67"/>
    </row>
    <row r="15" spans="1:11" s="66" customFormat="1" ht="21.95" customHeight="1">
      <c r="A15" s="656"/>
      <c r="B15" s="703"/>
      <c r="C15" s="515"/>
      <c r="D15" s="94"/>
      <c r="E15" s="95"/>
      <c r="F15" s="112">
        <f t="shared" si="2"/>
        <v>0</v>
      </c>
      <c r="G15" s="538"/>
      <c r="H15" s="113"/>
      <c r="I15" s="225">
        <f t="shared" si="3"/>
        <v>0</v>
      </c>
      <c r="K15" s="67"/>
    </row>
    <row r="16" spans="1:11" s="66" customFormat="1" ht="21.95" customHeight="1">
      <c r="A16" s="656"/>
      <c r="B16" s="703"/>
      <c r="C16" s="515"/>
      <c r="D16" s="94"/>
      <c r="E16" s="95"/>
      <c r="F16" s="112">
        <f t="shared" si="2"/>
        <v>0</v>
      </c>
      <c r="G16" s="538"/>
      <c r="H16" s="113"/>
      <c r="I16" s="225">
        <f t="shared" si="3"/>
        <v>0</v>
      </c>
      <c r="K16" s="67"/>
    </row>
    <row r="17" spans="1:11" s="66" customFormat="1" ht="21.95" customHeight="1">
      <c r="A17" s="656"/>
      <c r="B17" s="703"/>
      <c r="C17" s="515"/>
      <c r="D17" s="94"/>
      <c r="E17" s="95"/>
      <c r="F17" s="112">
        <f t="shared" si="2"/>
        <v>0</v>
      </c>
      <c r="G17" s="538"/>
      <c r="H17" s="113"/>
      <c r="I17" s="225">
        <f t="shared" si="3"/>
        <v>0</v>
      </c>
      <c r="K17" s="67"/>
    </row>
    <row r="18" spans="1:11" s="66" customFormat="1" ht="21.95" customHeight="1" thickBot="1">
      <c r="A18" s="656"/>
      <c r="B18" s="703"/>
      <c r="C18" s="515"/>
      <c r="D18" s="94"/>
      <c r="E18" s="95"/>
      <c r="F18" s="112">
        <f t="shared" si="2"/>
        <v>0</v>
      </c>
      <c r="G18" s="538"/>
      <c r="H18" s="113"/>
      <c r="I18" s="225">
        <f t="shared" si="3"/>
        <v>0</v>
      </c>
      <c r="K18" s="67"/>
    </row>
    <row r="19" spans="1:11" ht="16.149999999999999" customHeight="1" thickBot="1">
      <c r="A19" s="685"/>
      <c r="B19" s="686"/>
      <c r="C19" s="144"/>
      <c r="D19" s="144"/>
      <c r="E19" s="145" t="s">
        <v>130</v>
      </c>
      <c r="F19" s="146">
        <f>SUM(F6:F18)</f>
        <v>0</v>
      </c>
      <c r="G19" s="531"/>
      <c r="H19" s="147" t="s">
        <v>130</v>
      </c>
      <c r="I19" s="226">
        <f>SUM(I6:I18)</f>
        <v>0</v>
      </c>
    </row>
    <row r="20" spans="1:11" ht="16.149999999999999" customHeight="1" thickBot="1">
      <c r="A20" s="700" t="s">
        <v>158</v>
      </c>
      <c r="B20" s="701"/>
      <c r="C20" s="701"/>
      <c r="D20" s="701"/>
      <c r="E20" s="701"/>
      <c r="F20" s="701"/>
      <c r="G20" s="701"/>
      <c r="H20" s="147" t="s">
        <v>130</v>
      </c>
      <c r="I20" s="96">
        <f>SUM(I19,F19)</f>
        <v>0</v>
      </c>
    </row>
    <row r="21" spans="1:11" ht="21.75" customHeight="1">
      <c r="A21" s="662"/>
      <c r="B21" s="699"/>
      <c r="C21" s="518"/>
      <c r="D21" s="157"/>
      <c r="E21" s="158"/>
      <c r="F21" s="177">
        <f>C21*E21</f>
        <v>0</v>
      </c>
      <c r="G21" s="533"/>
      <c r="H21" s="178"/>
      <c r="I21" s="270">
        <f>G21*H21</f>
        <v>0</v>
      </c>
    </row>
    <row r="22" spans="1:11" ht="21.75" customHeight="1">
      <c r="A22" s="662"/>
      <c r="B22" s="699"/>
      <c r="C22" s="518"/>
      <c r="D22" s="157"/>
      <c r="E22" s="158"/>
      <c r="F22" s="177">
        <f>C22*E22</f>
        <v>0</v>
      </c>
      <c r="G22" s="533"/>
      <c r="H22" s="220"/>
      <c r="I22" s="270">
        <f>G22*H22</f>
        <v>0</v>
      </c>
    </row>
    <row r="23" spans="1:11" ht="21.75" customHeight="1">
      <c r="A23" s="662"/>
      <c r="B23" s="699"/>
      <c r="C23" s="518"/>
      <c r="D23" s="157"/>
      <c r="E23" s="158"/>
      <c r="F23" s="177">
        <f t="shared" ref="F23:F33" si="4">C23*E23</f>
        <v>0</v>
      </c>
      <c r="G23" s="533"/>
      <c r="H23" s="220"/>
      <c r="I23" s="270">
        <f t="shared" ref="I23:I33" si="5">G23*H23</f>
        <v>0</v>
      </c>
    </row>
    <row r="24" spans="1:11" ht="21.75" customHeight="1">
      <c r="A24" s="662"/>
      <c r="B24" s="699"/>
      <c r="C24" s="518"/>
      <c r="D24" s="157"/>
      <c r="E24" s="158"/>
      <c r="F24" s="177">
        <f t="shared" si="4"/>
        <v>0</v>
      </c>
      <c r="G24" s="533"/>
      <c r="H24" s="220"/>
      <c r="I24" s="270">
        <f t="shared" si="5"/>
        <v>0</v>
      </c>
    </row>
    <row r="25" spans="1:11" ht="21.75" customHeight="1">
      <c r="A25" s="662"/>
      <c r="B25" s="699"/>
      <c r="C25" s="518"/>
      <c r="D25" s="157"/>
      <c r="E25" s="158"/>
      <c r="F25" s="177">
        <f t="shared" si="4"/>
        <v>0</v>
      </c>
      <c r="G25" s="533"/>
      <c r="H25" s="220"/>
      <c r="I25" s="270">
        <f t="shared" si="5"/>
        <v>0</v>
      </c>
    </row>
    <row r="26" spans="1:11" ht="21.75" customHeight="1">
      <c r="A26" s="662"/>
      <c r="B26" s="699"/>
      <c r="C26" s="518"/>
      <c r="D26" s="157"/>
      <c r="E26" s="158"/>
      <c r="F26" s="177">
        <f t="shared" si="4"/>
        <v>0</v>
      </c>
      <c r="G26" s="533"/>
      <c r="H26" s="220"/>
      <c r="I26" s="270">
        <f t="shared" si="5"/>
        <v>0</v>
      </c>
    </row>
    <row r="27" spans="1:11" ht="21.75" customHeight="1">
      <c r="A27" s="662"/>
      <c r="B27" s="699"/>
      <c r="C27" s="518"/>
      <c r="D27" s="157"/>
      <c r="E27" s="158"/>
      <c r="F27" s="177">
        <f t="shared" si="4"/>
        <v>0</v>
      </c>
      <c r="G27" s="533"/>
      <c r="H27" s="220"/>
      <c r="I27" s="270">
        <f t="shared" si="5"/>
        <v>0</v>
      </c>
    </row>
    <row r="28" spans="1:11" ht="21.75" customHeight="1">
      <c r="A28" s="662"/>
      <c r="B28" s="699"/>
      <c r="C28" s="518"/>
      <c r="D28" s="157"/>
      <c r="E28" s="158"/>
      <c r="F28" s="177">
        <f t="shared" si="4"/>
        <v>0</v>
      </c>
      <c r="G28" s="533"/>
      <c r="H28" s="220"/>
      <c r="I28" s="270">
        <f t="shared" si="5"/>
        <v>0</v>
      </c>
    </row>
    <row r="29" spans="1:11" ht="21.75" customHeight="1">
      <c r="A29" s="662"/>
      <c r="B29" s="699"/>
      <c r="C29" s="518"/>
      <c r="D29" s="157"/>
      <c r="E29" s="158"/>
      <c r="F29" s="177">
        <f t="shared" si="4"/>
        <v>0</v>
      </c>
      <c r="G29" s="533"/>
      <c r="H29" s="220"/>
      <c r="I29" s="270">
        <f t="shared" si="5"/>
        <v>0</v>
      </c>
    </row>
    <row r="30" spans="1:11" ht="21.75" customHeight="1">
      <c r="A30" s="662"/>
      <c r="B30" s="699"/>
      <c r="C30" s="518"/>
      <c r="D30" s="157"/>
      <c r="E30" s="158"/>
      <c r="F30" s="177">
        <f t="shared" si="4"/>
        <v>0</v>
      </c>
      <c r="G30" s="533"/>
      <c r="H30" s="220"/>
      <c r="I30" s="270">
        <f t="shared" si="5"/>
        <v>0</v>
      </c>
    </row>
    <row r="31" spans="1:11" ht="21.75" customHeight="1">
      <c r="A31" s="662"/>
      <c r="B31" s="699"/>
      <c r="C31" s="518"/>
      <c r="D31" s="157"/>
      <c r="E31" s="158"/>
      <c r="F31" s="177">
        <f t="shared" si="4"/>
        <v>0</v>
      </c>
      <c r="G31" s="533"/>
      <c r="H31" s="220"/>
      <c r="I31" s="270">
        <f t="shared" si="5"/>
        <v>0</v>
      </c>
    </row>
    <row r="32" spans="1:11" ht="21.75" customHeight="1">
      <c r="A32" s="662"/>
      <c r="B32" s="699"/>
      <c r="C32" s="518"/>
      <c r="D32" s="157"/>
      <c r="E32" s="158"/>
      <c r="F32" s="177">
        <f t="shared" si="4"/>
        <v>0</v>
      </c>
      <c r="G32" s="533"/>
      <c r="H32" s="220"/>
      <c r="I32" s="270">
        <f t="shared" si="5"/>
        <v>0</v>
      </c>
    </row>
    <row r="33" spans="1:9" ht="21.75" customHeight="1" thickBot="1">
      <c r="A33" s="662"/>
      <c r="B33" s="699"/>
      <c r="C33" s="518"/>
      <c r="D33" s="157"/>
      <c r="E33" s="158"/>
      <c r="F33" s="177">
        <f t="shared" si="4"/>
        <v>0</v>
      </c>
      <c r="G33" s="533"/>
      <c r="H33" s="220"/>
      <c r="I33" s="270">
        <f t="shared" si="5"/>
        <v>0</v>
      </c>
    </row>
    <row r="34" spans="1:9" ht="15.75" thickBot="1">
      <c r="A34" s="697"/>
      <c r="B34" s="698"/>
      <c r="C34" s="181"/>
      <c r="D34" s="181"/>
      <c r="E34" s="182" t="s">
        <v>130</v>
      </c>
      <c r="F34" s="183">
        <f>SUM(F21:F33)</f>
        <v>0</v>
      </c>
      <c r="G34" s="534"/>
      <c r="H34" s="184" t="s">
        <v>130</v>
      </c>
      <c r="I34" s="271">
        <f>SUM(I21:I33)</f>
        <v>0</v>
      </c>
    </row>
    <row r="35" spans="1:9" ht="15.75" thickBot="1">
      <c r="A35" s="185"/>
      <c r="B35" s="186"/>
      <c r="C35" s="186"/>
      <c r="D35" s="186"/>
      <c r="E35" s="187"/>
      <c r="F35" s="188"/>
      <c r="G35" s="189"/>
      <c r="H35" s="184" t="s">
        <v>130</v>
      </c>
      <c r="I35" s="170">
        <f>SUM(I34,F34)</f>
        <v>0</v>
      </c>
    </row>
  </sheetData>
  <sheetProtection password="CC42" sheet="1" objects="1" scenarios="1" selectLockedCells="1"/>
  <mergeCells count="34">
    <mergeCell ref="A20:G20"/>
    <mergeCell ref="A31:B31"/>
    <mergeCell ref="A27:B27"/>
    <mergeCell ref="A28:B28"/>
    <mergeCell ref="A29:B29"/>
    <mergeCell ref="A21:B21"/>
    <mergeCell ref="A22:B22"/>
    <mergeCell ref="A32:B32"/>
    <mergeCell ref="A33:B33"/>
    <mergeCell ref="A34:B34"/>
    <mergeCell ref="A30:B30"/>
    <mergeCell ref="A23:B23"/>
    <mergeCell ref="A24:B24"/>
    <mergeCell ref="A25:B25"/>
    <mergeCell ref="A26:B26"/>
    <mergeCell ref="A19:B19"/>
    <mergeCell ref="A6:B6"/>
    <mergeCell ref="A7:B7"/>
    <mergeCell ref="A8:B8"/>
    <mergeCell ref="A9:B9"/>
    <mergeCell ref="A15:B15"/>
    <mergeCell ref="A16:B16"/>
    <mergeCell ref="A17:B17"/>
    <mergeCell ref="A18:B18"/>
    <mergeCell ref="A10:B10"/>
    <mergeCell ref="A11:B11"/>
    <mergeCell ref="A12:B12"/>
    <mergeCell ref="A13:B13"/>
    <mergeCell ref="A14:B14"/>
    <mergeCell ref="H2:I2"/>
    <mergeCell ref="A3:G3"/>
    <mergeCell ref="A4:D4"/>
    <mergeCell ref="E4:F4"/>
    <mergeCell ref="G4:I4"/>
  </mergeCells>
  <phoneticPr fontId="17" type="noConversion"/>
  <conditionalFormatting sqref="H2">
    <cfRule type="expression" priority="1" stopIfTrue="1">
      <formula>"MM/DD/YY"</formula>
    </cfRule>
  </conditionalFormatting>
  <pageMargins left="0.75" right="0.75" top="1" bottom="1" header="0.5" footer="0.5"/>
  <pageSetup scale="79" orientation="portrait"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A27" sqref="A27:B27"/>
    </sheetView>
  </sheetViews>
  <sheetFormatPr defaultColWidth="7.109375" defaultRowHeight="15"/>
  <cols>
    <col min="1" max="1" width="8.44140625" customWidth="1"/>
    <col min="2" max="2" width="13.88671875" customWidth="1"/>
    <col min="3" max="3" width="9.109375" customWidth="1"/>
    <col min="4" max="4" width="9.6640625" customWidth="1"/>
    <col min="5" max="5" width="12" style="60" customWidth="1"/>
    <col min="6" max="6" width="12"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667">
        <f>'TICS '!A4</f>
        <v>0</v>
      </c>
      <c r="I2" s="668"/>
    </row>
    <row r="3" spans="1:11" ht="18" customHeight="1" thickBot="1">
      <c r="A3" s="669" t="s">
        <v>226</v>
      </c>
      <c r="B3" s="670"/>
      <c r="C3" s="670"/>
      <c r="D3" s="670"/>
      <c r="E3" s="670"/>
      <c r="F3" s="670"/>
      <c r="G3" s="670"/>
      <c r="H3" s="59"/>
      <c r="I3" s="256"/>
    </row>
    <row r="4" spans="1:11">
      <c r="A4" s="676"/>
      <c r="B4" s="677"/>
      <c r="C4" s="677"/>
      <c r="D4" s="6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77" t="s">
        <v>138</v>
      </c>
      <c r="I5" s="257" t="s">
        <v>130</v>
      </c>
    </row>
    <row r="6" spans="1:11" s="66" customFormat="1" ht="21.95" customHeight="1">
      <c r="A6" s="656"/>
      <c r="B6" s="703"/>
      <c r="C6" s="515"/>
      <c r="D6" s="94"/>
      <c r="E6" s="95"/>
      <c r="F6" s="112">
        <f>C6*E6</f>
        <v>0</v>
      </c>
      <c r="G6" s="538"/>
      <c r="H6" s="121"/>
      <c r="I6" s="224">
        <f>G6*H6</f>
        <v>0</v>
      </c>
      <c r="K6" s="67"/>
    </row>
    <row r="7" spans="1:11" s="66" customFormat="1" ht="21.95" customHeight="1">
      <c r="A7" s="656"/>
      <c r="B7" s="703"/>
      <c r="C7" s="515"/>
      <c r="D7" s="94"/>
      <c r="E7" s="95"/>
      <c r="F7" s="112">
        <f>C7*E7</f>
        <v>0</v>
      </c>
      <c r="G7" s="538"/>
      <c r="H7" s="113"/>
      <c r="I7" s="225">
        <f>G7*H7</f>
        <v>0</v>
      </c>
      <c r="K7" s="67"/>
    </row>
    <row r="8" spans="1:11" s="66" customFormat="1" ht="21.95" customHeight="1">
      <c r="A8" s="656"/>
      <c r="B8" s="703"/>
      <c r="C8" s="515"/>
      <c r="D8" s="94"/>
      <c r="E8" s="95"/>
      <c r="F8" s="112">
        <f>C8*E8</f>
        <v>0</v>
      </c>
      <c r="G8" s="538"/>
      <c r="H8" s="113"/>
      <c r="I8" s="225">
        <f>G8*H8</f>
        <v>0</v>
      </c>
      <c r="K8" s="67"/>
    </row>
    <row r="9" spans="1:11" s="66" customFormat="1" ht="21.95" customHeight="1">
      <c r="A9" s="656"/>
      <c r="B9" s="703"/>
      <c r="C9" s="515"/>
      <c r="D9" s="94"/>
      <c r="E9" s="95"/>
      <c r="F9" s="112">
        <f>C9*E9</f>
        <v>0</v>
      </c>
      <c r="G9" s="538"/>
      <c r="H9" s="113"/>
      <c r="I9" s="225">
        <f>G9*H9</f>
        <v>0</v>
      </c>
      <c r="K9" s="67"/>
    </row>
    <row r="10" spans="1:11" s="66" customFormat="1" ht="21.95" customHeight="1">
      <c r="A10" s="656"/>
      <c r="B10" s="703"/>
      <c r="C10" s="515"/>
      <c r="D10" s="94"/>
      <c r="E10" s="95"/>
      <c r="F10" s="112">
        <f t="shared" ref="F10:F18" si="0">C10*E10</f>
        <v>0</v>
      </c>
      <c r="G10" s="538"/>
      <c r="H10" s="113"/>
      <c r="I10" s="225">
        <f t="shared" ref="I10:I18" si="1">G10*H10</f>
        <v>0</v>
      </c>
      <c r="K10" s="67"/>
    </row>
    <row r="11" spans="1:11" s="66" customFormat="1" ht="21.95" customHeight="1">
      <c r="A11" s="656"/>
      <c r="B11" s="703"/>
      <c r="C11" s="515"/>
      <c r="D11" s="94"/>
      <c r="E11" s="95"/>
      <c r="F11" s="112">
        <f t="shared" si="0"/>
        <v>0</v>
      </c>
      <c r="G11" s="538"/>
      <c r="H11" s="113"/>
      <c r="I11" s="225">
        <f t="shared" si="1"/>
        <v>0</v>
      </c>
      <c r="K11" s="67"/>
    </row>
    <row r="12" spans="1:11" s="66" customFormat="1" ht="21.95" customHeight="1">
      <c r="A12" s="656"/>
      <c r="B12" s="703"/>
      <c r="C12" s="515"/>
      <c r="D12" s="94"/>
      <c r="E12" s="95"/>
      <c r="F12" s="112">
        <f t="shared" si="0"/>
        <v>0</v>
      </c>
      <c r="G12" s="538"/>
      <c r="H12" s="113"/>
      <c r="I12" s="225">
        <f t="shared" si="1"/>
        <v>0</v>
      </c>
      <c r="K12" s="67"/>
    </row>
    <row r="13" spans="1:11" s="66" customFormat="1" ht="21.95" customHeight="1">
      <c r="A13" s="656"/>
      <c r="B13" s="703"/>
      <c r="C13" s="515"/>
      <c r="D13" s="94"/>
      <c r="E13" s="95"/>
      <c r="F13" s="112">
        <f t="shared" si="0"/>
        <v>0</v>
      </c>
      <c r="G13" s="538"/>
      <c r="H13" s="113"/>
      <c r="I13" s="225">
        <f t="shared" si="1"/>
        <v>0</v>
      </c>
      <c r="K13" s="67"/>
    </row>
    <row r="14" spans="1:11" s="66" customFormat="1" ht="21.95" customHeight="1">
      <c r="A14" s="656"/>
      <c r="B14" s="703"/>
      <c r="C14" s="515"/>
      <c r="D14" s="94"/>
      <c r="E14" s="95"/>
      <c r="F14" s="112">
        <f t="shared" si="0"/>
        <v>0</v>
      </c>
      <c r="G14" s="538"/>
      <c r="H14" s="113"/>
      <c r="I14" s="225">
        <f t="shared" si="1"/>
        <v>0</v>
      </c>
      <c r="K14" s="67"/>
    </row>
    <row r="15" spans="1:11" s="66" customFormat="1" ht="21.95" customHeight="1">
      <c r="A15" s="656"/>
      <c r="B15" s="703"/>
      <c r="C15" s="515"/>
      <c r="D15" s="94"/>
      <c r="E15" s="95"/>
      <c r="F15" s="112">
        <f t="shared" si="0"/>
        <v>0</v>
      </c>
      <c r="G15" s="538"/>
      <c r="H15" s="113"/>
      <c r="I15" s="225">
        <f t="shared" si="1"/>
        <v>0</v>
      </c>
      <c r="K15" s="67"/>
    </row>
    <row r="16" spans="1:11" s="66" customFormat="1" ht="21.95" customHeight="1">
      <c r="A16" s="656"/>
      <c r="B16" s="703"/>
      <c r="C16" s="515"/>
      <c r="D16" s="94"/>
      <c r="E16" s="95"/>
      <c r="F16" s="112">
        <f t="shared" si="0"/>
        <v>0</v>
      </c>
      <c r="G16" s="538"/>
      <c r="H16" s="113"/>
      <c r="I16" s="225">
        <f t="shared" si="1"/>
        <v>0</v>
      </c>
      <c r="K16" s="67"/>
    </row>
    <row r="17" spans="1:11" s="66" customFormat="1" ht="21.95" customHeight="1">
      <c r="A17" s="656"/>
      <c r="B17" s="703"/>
      <c r="C17" s="515"/>
      <c r="D17" s="94"/>
      <c r="E17" s="95"/>
      <c r="F17" s="112">
        <f t="shared" si="0"/>
        <v>0</v>
      </c>
      <c r="G17" s="538"/>
      <c r="H17" s="113"/>
      <c r="I17" s="225">
        <f t="shared" si="1"/>
        <v>0</v>
      </c>
      <c r="K17" s="67"/>
    </row>
    <row r="18" spans="1:11" s="66" customFormat="1" ht="21.95" customHeight="1" thickBot="1">
      <c r="A18" s="705"/>
      <c r="B18" s="706"/>
      <c r="C18" s="537"/>
      <c r="D18" s="114"/>
      <c r="E18" s="95"/>
      <c r="F18" s="112">
        <f t="shared" si="0"/>
        <v>0</v>
      </c>
      <c r="G18" s="538"/>
      <c r="H18" s="113"/>
      <c r="I18" s="225">
        <f t="shared" si="1"/>
        <v>0</v>
      </c>
      <c r="K18" s="67"/>
    </row>
    <row r="19" spans="1:11" ht="16.149999999999999" customHeight="1" thickBot="1">
      <c r="A19" s="712"/>
      <c r="B19" s="713"/>
      <c r="C19" s="101"/>
      <c r="D19" s="101"/>
      <c r="E19" s="115" t="s">
        <v>130</v>
      </c>
      <c r="F19" s="92">
        <f>SUM(F6:F18)</f>
        <v>0</v>
      </c>
      <c r="G19" s="539"/>
      <c r="H19" s="87" t="s">
        <v>130</v>
      </c>
      <c r="I19" s="226">
        <f>SUM(I6:I18)</f>
        <v>0</v>
      </c>
    </row>
    <row r="20" spans="1:11" ht="16.149999999999999" customHeight="1" thickBot="1">
      <c r="A20" s="669" t="s">
        <v>159</v>
      </c>
      <c r="B20" s="670"/>
      <c r="C20" s="670"/>
      <c r="D20" s="670"/>
      <c r="E20" s="670"/>
      <c r="F20" s="670"/>
      <c r="G20" s="670"/>
      <c r="H20" s="87" t="s">
        <v>130</v>
      </c>
      <c r="I20" s="96">
        <f>SUM(I19,F19)</f>
        <v>0</v>
      </c>
    </row>
    <row r="21" spans="1:11" ht="21.75" customHeight="1">
      <c r="A21" s="662"/>
      <c r="B21" s="704"/>
      <c r="C21" s="518"/>
      <c r="D21" s="157"/>
      <c r="E21" s="158"/>
      <c r="F21" s="159">
        <f>C21*E21</f>
        <v>0</v>
      </c>
      <c r="G21" s="541"/>
      <c r="H21" s="160"/>
      <c r="I21" s="270">
        <f>G21*H21</f>
        <v>0</v>
      </c>
    </row>
    <row r="22" spans="1:11" ht="21.75" customHeight="1">
      <c r="A22" s="662"/>
      <c r="B22" s="704"/>
      <c r="C22" s="518"/>
      <c r="D22" s="157"/>
      <c r="E22" s="158"/>
      <c r="F22" s="159">
        <f>C22*E22</f>
        <v>0</v>
      </c>
      <c r="G22" s="541"/>
      <c r="H22" s="161"/>
      <c r="I22" s="270">
        <f>G22*H22</f>
        <v>0</v>
      </c>
    </row>
    <row r="23" spans="1:11" ht="21.75" customHeight="1">
      <c r="A23" s="662"/>
      <c r="B23" s="704"/>
      <c r="C23" s="518"/>
      <c r="D23" s="157"/>
      <c r="E23" s="158"/>
      <c r="F23" s="159">
        <f>C23*E23</f>
        <v>0</v>
      </c>
      <c r="G23" s="541"/>
      <c r="H23" s="161"/>
      <c r="I23" s="270">
        <f>G23*H23</f>
        <v>0</v>
      </c>
    </row>
    <row r="24" spans="1:11" ht="21.75" customHeight="1">
      <c r="A24" s="662"/>
      <c r="B24" s="704"/>
      <c r="C24" s="518"/>
      <c r="D24" s="157"/>
      <c r="E24" s="158"/>
      <c r="F24" s="159">
        <f>C24*E24</f>
        <v>0</v>
      </c>
      <c r="G24" s="541"/>
      <c r="H24" s="161"/>
      <c r="I24" s="270">
        <f>G24*H24</f>
        <v>0</v>
      </c>
    </row>
    <row r="25" spans="1:11" ht="21.75" customHeight="1">
      <c r="A25" s="662"/>
      <c r="B25" s="704"/>
      <c r="C25" s="518"/>
      <c r="D25" s="157"/>
      <c r="E25" s="158"/>
      <c r="F25" s="159">
        <f t="shared" ref="F25:F33" si="2">C25*E25</f>
        <v>0</v>
      </c>
      <c r="G25" s="541"/>
      <c r="H25" s="161"/>
      <c r="I25" s="270">
        <f t="shared" ref="I25:I33" si="3">G25*H25</f>
        <v>0</v>
      </c>
    </row>
    <row r="26" spans="1:11" ht="21.75" customHeight="1">
      <c r="A26" s="662"/>
      <c r="B26" s="704"/>
      <c r="C26" s="518"/>
      <c r="D26" s="157"/>
      <c r="E26" s="158"/>
      <c r="F26" s="159">
        <f t="shared" si="2"/>
        <v>0</v>
      </c>
      <c r="G26" s="541"/>
      <c r="H26" s="161"/>
      <c r="I26" s="270">
        <f t="shared" si="3"/>
        <v>0</v>
      </c>
    </row>
    <row r="27" spans="1:11" ht="21.75" customHeight="1">
      <c r="A27" s="662"/>
      <c r="B27" s="704"/>
      <c r="C27" s="518"/>
      <c r="D27" s="157"/>
      <c r="E27" s="158"/>
      <c r="F27" s="159">
        <f t="shared" si="2"/>
        <v>0</v>
      </c>
      <c r="G27" s="541"/>
      <c r="H27" s="161"/>
      <c r="I27" s="270">
        <f t="shared" si="3"/>
        <v>0</v>
      </c>
    </row>
    <row r="28" spans="1:11" ht="21.75" customHeight="1">
      <c r="A28" s="662"/>
      <c r="B28" s="704"/>
      <c r="C28" s="518"/>
      <c r="D28" s="157"/>
      <c r="E28" s="158"/>
      <c r="F28" s="159">
        <f t="shared" si="2"/>
        <v>0</v>
      </c>
      <c r="G28" s="541"/>
      <c r="H28" s="161"/>
      <c r="I28" s="270">
        <f t="shared" si="3"/>
        <v>0</v>
      </c>
    </row>
    <row r="29" spans="1:11" ht="21.75" customHeight="1">
      <c r="A29" s="662"/>
      <c r="B29" s="704"/>
      <c r="C29" s="518"/>
      <c r="D29" s="157"/>
      <c r="E29" s="158"/>
      <c r="F29" s="159">
        <f t="shared" si="2"/>
        <v>0</v>
      </c>
      <c r="G29" s="541"/>
      <c r="H29" s="161"/>
      <c r="I29" s="270">
        <f t="shared" si="3"/>
        <v>0</v>
      </c>
    </row>
    <row r="30" spans="1:11" ht="21.75" customHeight="1">
      <c r="A30" s="662"/>
      <c r="B30" s="704"/>
      <c r="C30" s="518"/>
      <c r="D30" s="157"/>
      <c r="E30" s="158"/>
      <c r="F30" s="159">
        <f t="shared" si="2"/>
        <v>0</v>
      </c>
      <c r="G30" s="541"/>
      <c r="H30" s="161"/>
      <c r="I30" s="270">
        <f t="shared" si="3"/>
        <v>0</v>
      </c>
    </row>
    <row r="31" spans="1:11" ht="21.75" customHeight="1">
      <c r="A31" s="662"/>
      <c r="B31" s="704"/>
      <c r="C31" s="518"/>
      <c r="D31" s="157"/>
      <c r="E31" s="158"/>
      <c r="F31" s="159">
        <f t="shared" si="2"/>
        <v>0</v>
      </c>
      <c r="G31" s="541"/>
      <c r="H31" s="161"/>
      <c r="I31" s="270">
        <f t="shared" si="3"/>
        <v>0</v>
      </c>
    </row>
    <row r="32" spans="1:11" ht="21.75" customHeight="1">
      <c r="A32" s="662"/>
      <c r="B32" s="704"/>
      <c r="C32" s="518"/>
      <c r="D32" s="157"/>
      <c r="E32" s="158"/>
      <c r="F32" s="159">
        <f t="shared" si="2"/>
        <v>0</v>
      </c>
      <c r="G32" s="541"/>
      <c r="H32" s="161"/>
      <c r="I32" s="270">
        <f t="shared" si="3"/>
        <v>0</v>
      </c>
    </row>
    <row r="33" spans="1:9" ht="21.75" customHeight="1" thickBot="1">
      <c r="A33" s="658"/>
      <c r="B33" s="709"/>
      <c r="C33" s="540"/>
      <c r="D33" s="227"/>
      <c r="E33" s="158"/>
      <c r="F33" s="159">
        <f t="shared" si="2"/>
        <v>0</v>
      </c>
      <c r="G33" s="541"/>
      <c r="H33" s="161"/>
      <c r="I33" s="270">
        <f t="shared" si="3"/>
        <v>0</v>
      </c>
    </row>
    <row r="34" spans="1:9" ht="16.5" thickBot="1">
      <c r="A34" s="714"/>
      <c r="B34" s="715"/>
      <c r="C34" s="204"/>
      <c r="D34" s="204"/>
      <c r="E34" s="205" t="s">
        <v>130</v>
      </c>
      <c r="F34" s="165">
        <f>SUM(F21:F33)</f>
        <v>0</v>
      </c>
      <c r="G34" s="542"/>
      <c r="H34" s="164" t="s">
        <v>130</v>
      </c>
      <c r="I34" s="271">
        <f>SUM(I21:I33)</f>
        <v>0</v>
      </c>
    </row>
    <row r="35" spans="1:9" ht="15.75" thickBot="1">
      <c r="A35" s="206"/>
      <c r="B35" s="202"/>
      <c r="C35" s="202"/>
      <c r="D35" s="202"/>
      <c r="E35" s="203"/>
      <c r="F35" s="168"/>
      <c r="G35" s="169"/>
      <c r="H35" s="164" t="s">
        <v>130</v>
      </c>
      <c r="I35" s="170">
        <f>SUM(I34,F34)</f>
        <v>0</v>
      </c>
    </row>
  </sheetData>
  <sheetProtection password="CC42" sheet="1" objects="1" scenarios="1" selectLockedCells="1"/>
  <mergeCells count="34">
    <mergeCell ref="A34:B34"/>
    <mergeCell ref="A21:B21"/>
    <mergeCell ref="A22:B22"/>
    <mergeCell ref="A32:B32"/>
    <mergeCell ref="A23:B23"/>
    <mergeCell ref="A24:B24"/>
    <mergeCell ref="A25:B25"/>
    <mergeCell ref="A26:B26"/>
    <mergeCell ref="A33:B33"/>
    <mergeCell ref="A31:B31"/>
    <mergeCell ref="A27:B27"/>
    <mergeCell ref="A29:B29"/>
    <mergeCell ref="A30:B30"/>
    <mergeCell ref="A28:B28"/>
    <mergeCell ref="H2:I2"/>
    <mergeCell ref="A3:G3"/>
    <mergeCell ref="A4:D4"/>
    <mergeCell ref="E4:F4"/>
    <mergeCell ref="G4:I4"/>
    <mergeCell ref="A6:B6"/>
    <mergeCell ref="A7:B7"/>
    <mergeCell ref="A8:B8"/>
    <mergeCell ref="A9:B9"/>
    <mergeCell ref="A10:B10"/>
    <mergeCell ref="A11:B11"/>
    <mergeCell ref="A12:B12"/>
    <mergeCell ref="A13:B13"/>
    <mergeCell ref="A14:B14"/>
    <mergeCell ref="A20:G20"/>
    <mergeCell ref="A15:B15"/>
    <mergeCell ref="A19:B19"/>
    <mergeCell ref="A16:B16"/>
    <mergeCell ref="A17:B17"/>
    <mergeCell ref="A18:B18"/>
  </mergeCells>
  <phoneticPr fontId="17" type="noConversion"/>
  <conditionalFormatting sqref="H2">
    <cfRule type="expression" priority="1" stopIfTrue="1">
      <formula>"MM/DD/YY"</formula>
    </cfRule>
  </conditionalFormatting>
  <pageMargins left="0.75" right="0.75" top="1" bottom="1" header="0.5" footer="0.5"/>
  <pageSetup scale="79" orientation="portrait"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K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G26" sqref="G26"/>
    </sheetView>
  </sheetViews>
  <sheetFormatPr defaultColWidth="7.109375" defaultRowHeight="15"/>
  <cols>
    <col min="1" max="1" width="8.44140625" customWidth="1"/>
    <col min="2" max="2" width="13.88671875" customWidth="1"/>
    <col min="3" max="3" width="9.109375" customWidth="1"/>
    <col min="4" max="4" width="9.6640625" customWidth="1"/>
    <col min="5" max="5" width="12.6640625" style="60" customWidth="1"/>
    <col min="6" max="6" width="12.664062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55"/>
    </row>
    <row r="2" spans="1:11" ht="15" customHeight="1" thickBot="1">
      <c r="A2" s="56" t="s">
        <v>129</v>
      </c>
      <c r="B2" s="57"/>
      <c r="C2" s="57"/>
      <c r="D2" s="57"/>
      <c r="E2" s="71"/>
      <c r="F2" s="72"/>
      <c r="G2" s="73"/>
      <c r="H2" s="667">
        <f>'TICS '!A4</f>
        <v>0</v>
      </c>
      <c r="I2" s="720"/>
    </row>
    <row r="3" spans="1:11" ht="18" customHeight="1" thickBot="1">
      <c r="A3" s="669" t="s">
        <v>225</v>
      </c>
      <c r="B3" s="670"/>
      <c r="C3" s="670"/>
      <c r="D3" s="670"/>
      <c r="E3" s="670"/>
      <c r="F3" s="670"/>
      <c r="G3" s="670"/>
      <c r="H3" s="59"/>
      <c r="I3" s="59"/>
    </row>
    <row r="4" spans="1:11">
      <c r="A4" s="676"/>
      <c r="B4" s="677"/>
      <c r="C4" s="677"/>
      <c r="D4" s="678"/>
      <c r="E4" s="671" t="s">
        <v>135</v>
      </c>
      <c r="F4" s="672"/>
      <c r="G4" s="673" t="s">
        <v>136</v>
      </c>
      <c r="H4" s="674"/>
      <c r="I4" s="674"/>
    </row>
    <row r="5" spans="1:11" ht="16.149999999999999" customHeight="1" thickBot="1">
      <c r="A5" s="74" t="s">
        <v>131</v>
      </c>
      <c r="B5" s="75"/>
      <c r="C5" s="76" t="s">
        <v>134</v>
      </c>
      <c r="D5" s="76" t="s">
        <v>133</v>
      </c>
      <c r="E5" s="61" t="s">
        <v>127</v>
      </c>
      <c r="F5" s="63" t="s">
        <v>130</v>
      </c>
      <c r="G5" s="63" t="s">
        <v>137</v>
      </c>
      <c r="H5" s="77" t="s">
        <v>138</v>
      </c>
      <c r="I5" s="77" t="s">
        <v>130</v>
      </c>
    </row>
    <row r="6" spans="1:11" s="66" customFormat="1" ht="21.95" customHeight="1">
      <c r="A6" s="656"/>
      <c r="B6" s="703"/>
      <c r="C6" s="515"/>
      <c r="D6" s="94"/>
      <c r="E6" s="95"/>
      <c r="F6" s="112">
        <f t="shared" ref="F6:F12" si="0">C6*E6</f>
        <v>0</v>
      </c>
      <c r="G6" s="538"/>
      <c r="H6" s="123"/>
      <c r="I6" s="224">
        <f t="shared" ref="I6:I12" si="1">G6*H6</f>
        <v>0</v>
      </c>
      <c r="K6" s="67"/>
    </row>
    <row r="7" spans="1:11" s="66" customFormat="1" ht="21.95" customHeight="1">
      <c r="A7" s="656"/>
      <c r="B7" s="657"/>
      <c r="C7" s="515"/>
      <c r="D7" s="94"/>
      <c r="E7" s="95"/>
      <c r="F7" s="112">
        <f t="shared" si="0"/>
        <v>0</v>
      </c>
      <c r="G7" s="538"/>
      <c r="H7" s="124"/>
      <c r="I7" s="225">
        <f t="shared" si="1"/>
        <v>0</v>
      </c>
      <c r="K7" s="67"/>
    </row>
    <row r="8" spans="1:11" s="66" customFormat="1" ht="21.95" customHeight="1">
      <c r="A8" s="656"/>
      <c r="B8" s="703"/>
      <c r="C8" s="515"/>
      <c r="D8" s="94"/>
      <c r="E8" s="95"/>
      <c r="F8" s="112">
        <f t="shared" si="0"/>
        <v>0</v>
      </c>
      <c r="G8" s="538"/>
      <c r="H8" s="111"/>
      <c r="I8" s="225">
        <f t="shared" si="1"/>
        <v>0</v>
      </c>
      <c r="K8" s="67"/>
    </row>
    <row r="9" spans="1:11" s="66" customFormat="1" ht="21.95" customHeight="1">
      <c r="A9" s="656"/>
      <c r="B9" s="657"/>
      <c r="C9" s="515"/>
      <c r="D9" s="94"/>
      <c r="E9" s="95"/>
      <c r="F9" s="112">
        <f t="shared" si="0"/>
        <v>0</v>
      </c>
      <c r="G9" s="538"/>
      <c r="H9" s="111"/>
      <c r="I9" s="225">
        <f t="shared" si="1"/>
        <v>0</v>
      </c>
      <c r="K9" s="67"/>
    </row>
    <row r="10" spans="1:11" s="66" customFormat="1" ht="21.95" customHeight="1">
      <c r="A10" s="656"/>
      <c r="B10" s="703"/>
      <c r="C10" s="515"/>
      <c r="D10" s="94"/>
      <c r="E10" s="95"/>
      <c r="F10" s="112">
        <f t="shared" si="0"/>
        <v>0</v>
      </c>
      <c r="G10" s="538"/>
      <c r="H10" s="111"/>
      <c r="I10" s="225">
        <f t="shared" si="1"/>
        <v>0</v>
      </c>
      <c r="K10" s="67"/>
    </row>
    <row r="11" spans="1:11" s="66" customFormat="1" ht="21.95" customHeight="1">
      <c r="A11" s="656"/>
      <c r="B11" s="703"/>
      <c r="C11" s="515"/>
      <c r="D11" s="94"/>
      <c r="E11" s="95"/>
      <c r="F11" s="112">
        <f t="shared" si="0"/>
        <v>0</v>
      </c>
      <c r="G11" s="538"/>
      <c r="H11" s="111"/>
      <c r="I11" s="225">
        <f t="shared" si="1"/>
        <v>0</v>
      </c>
      <c r="K11" s="67"/>
    </row>
    <row r="12" spans="1:11" s="66" customFormat="1" ht="21.95" customHeight="1">
      <c r="A12" s="718"/>
      <c r="B12" s="719"/>
      <c r="C12" s="516"/>
      <c r="D12" s="137"/>
      <c r="E12" s="138"/>
      <c r="F12" s="140">
        <f t="shared" si="0"/>
        <v>0</v>
      </c>
      <c r="G12" s="543"/>
      <c r="H12" s="139"/>
      <c r="I12" s="272">
        <f t="shared" si="1"/>
        <v>0</v>
      </c>
      <c r="K12" s="67"/>
    </row>
    <row r="13" spans="1:11" s="66" customFormat="1" ht="21.95" customHeight="1">
      <c r="A13" s="718"/>
      <c r="B13" s="719"/>
      <c r="C13" s="516"/>
      <c r="D13" s="137"/>
      <c r="E13" s="138"/>
      <c r="F13" s="140">
        <f t="shared" ref="F13:F18" si="2">C13*E13</f>
        <v>0</v>
      </c>
      <c r="G13" s="543"/>
      <c r="H13" s="139"/>
      <c r="I13" s="272">
        <f t="shared" ref="I13:I18" si="3">G13*H13</f>
        <v>0</v>
      </c>
      <c r="K13" s="67"/>
    </row>
    <row r="14" spans="1:11" s="66" customFormat="1" ht="21.95" customHeight="1">
      <c r="A14" s="718"/>
      <c r="B14" s="719"/>
      <c r="C14" s="516"/>
      <c r="D14" s="137"/>
      <c r="E14" s="138"/>
      <c r="F14" s="140">
        <f t="shared" si="2"/>
        <v>0</v>
      </c>
      <c r="G14" s="543"/>
      <c r="H14" s="139"/>
      <c r="I14" s="272">
        <f t="shared" si="3"/>
        <v>0</v>
      </c>
      <c r="K14" s="67"/>
    </row>
    <row r="15" spans="1:11" s="66" customFormat="1" ht="21.95" customHeight="1">
      <c r="A15" s="718"/>
      <c r="B15" s="719"/>
      <c r="C15" s="516"/>
      <c r="D15" s="137"/>
      <c r="E15" s="138"/>
      <c r="F15" s="140">
        <f t="shared" si="2"/>
        <v>0</v>
      </c>
      <c r="G15" s="543"/>
      <c r="H15" s="139"/>
      <c r="I15" s="272">
        <f t="shared" si="3"/>
        <v>0</v>
      </c>
      <c r="K15" s="67"/>
    </row>
    <row r="16" spans="1:11" s="66" customFormat="1" ht="21.95" customHeight="1">
      <c r="A16" s="718"/>
      <c r="B16" s="719"/>
      <c r="C16" s="516"/>
      <c r="D16" s="137"/>
      <c r="E16" s="138"/>
      <c r="F16" s="140">
        <f t="shared" si="2"/>
        <v>0</v>
      </c>
      <c r="G16" s="543"/>
      <c r="H16" s="139"/>
      <c r="I16" s="272">
        <f t="shared" si="3"/>
        <v>0</v>
      </c>
      <c r="K16" s="67"/>
    </row>
    <row r="17" spans="1:11" s="66" customFormat="1" ht="21.95" customHeight="1">
      <c r="A17" s="718"/>
      <c r="B17" s="719"/>
      <c r="C17" s="516"/>
      <c r="D17" s="137"/>
      <c r="E17" s="138"/>
      <c r="F17" s="140">
        <f t="shared" si="2"/>
        <v>0</v>
      </c>
      <c r="G17" s="543"/>
      <c r="H17" s="139"/>
      <c r="I17" s="272">
        <f t="shared" si="3"/>
        <v>0</v>
      </c>
      <c r="K17" s="67"/>
    </row>
    <row r="18" spans="1:11" s="66" customFormat="1" ht="21.95" customHeight="1" thickBot="1">
      <c r="A18" s="718"/>
      <c r="B18" s="719"/>
      <c r="C18" s="516"/>
      <c r="D18" s="137"/>
      <c r="E18" s="138"/>
      <c r="F18" s="140">
        <f t="shared" si="2"/>
        <v>0</v>
      </c>
      <c r="G18" s="543"/>
      <c r="H18" s="139"/>
      <c r="I18" s="272">
        <f t="shared" si="3"/>
        <v>0</v>
      </c>
      <c r="K18" s="67"/>
    </row>
    <row r="19" spans="1:11" ht="16.149999999999999" customHeight="1" thickBot="1">
      <c r="A19" s="716"/>
      <c r="B19" s="717"/>
      <c r="C19" s="103"/>
      <c r="D19" s="103"/>
      <c r="E19" s="106" t="s">
        <v>130</v>
      </c>
      <c r="F19" s="92">
        <f>SUM(F6:F18)</f>
        <v>0</v>
      </c>
      <c r="G19" s="528"/>
      <c r="H19" s="87" t="s">
        <v>130</v>
      </c>
      <c r="I19" s="226">
        <f>SUM(I6:I18)</f>
        <v>0</v>
      </c>
    </row>
    <row r="20" spans="1:11" ht="16.149999999999999" customHeight="1" thickBot="1">
      <c r="A20" s="669" t="s">
        <v>160</v>
      </c>
      <c r="B20" s="670"/>
      <c r="C20" s="670"/>
      <c r="D20" s="670"/>
      <c r="E20" s="670"/>
      <c r="F20" s="670"/>
      <c r="G20" s="670"/>
      <c r="H20" s="87" t="s">
        <v>130</v>
      </c>
      <c r="I20" s="96">
        <f>SUM(I19,F19)</f>
        <v>0</v>
      </c>
    </row>
    <row r="21" spans="1:11" ht="21.75" customHeight="1">
      <c r="A21" s="662"/>
      <c r="B21" s="704"/>
      <c r="C21" s="518"/>
      <c r="D21" s="157"/>
      <c r="E21" s="158"/>
      <c r="F21" s="159">
        <f>C21*E21</f>
        <v>0</v>
      </c>
      <c r="G21" s="541"/>
      <c r="H21" s="207"/>
      <c r="I21" s="270">
        <f>G21*H21</f>
        <v>0</v>
      </c>
    </row>
    <row r="22" spans="1:11" ht="21.75" customHeight="1">
      <c r="A22" s="662"/>
      <c r="B22" s="663"/>
      <c r="C22" s="518"/>
      <c r="D22" s="157"/>
      <c r="E22" s="158"/>
      <c r="F22" s="159">
        <f>C22*E22</f>
        <v>0</v>
      </c>
      <c r="G22" s="541"/>
      <c r="H22" s="208"/>
      <c r="I22" s="270">
        <f>G22*H22</f>
        <v>0</v>
      </c>
    </row>
    <row r="23" spans="1:11" ht="21.75" customHeight="1">
      <c r="A23" s="662"/>
      <c r="B23" s="704"/>
      <c r="C23" s="518"/>
      <c r="D23" s="157"/>
      <c r="E23" s="158"/>
      <c r="F23" s="159">
        <f t="shared" ref="F23:F33" si="4">C23*E23</f>
        <v>0</v>
      </c>
      <c r="G23" s="541"/>
      <c r="H23" s="162"/>
      <c r="I23" s="270">
        <f t="shared" ref="I23:I33" si="5">G23*H23</f>
        <v>0</v>
      </c>
    </row>
    <row r="24" spans="1:11" ht="21.75" customHeight="1">
      <c r="A24" s="662"/>
      <c r="B24" s="663"/>
      <c r="C24" s="518"/>
      <c r="D24" s="157"/>
      <c r="E24" s="158"/>
      <c r="F24" s="159">
        <f t="shared" si="4"/>
        <v>0</v>
      </c>
      <c r="G24" s="541"/>
      <c r="H24" s="162"/>
      <c r="I24" s="270">
        <f t="shared" si="5"/>
        <v>0</v>
      </c>
    </row>
    <row r="25" spans="1:11" ht="21.75" customHeight="1">
      <c r="A25" s="662"/>
      <c r="B25" s="704"/>
      <c r="C25" s="518"/>
      <c r="D25" s="157"/>
      <c r="E25" s="158"/>
      <c r="F25" s="159">
        <f t="shared" si="4"/>
        <v>0</v>
      </c>
      <c r="G25" s="541"/>
      <c r="H25" s="162"/>
      <c r="I25" s="270">
        <f t="shared" si="5"/>
        <v>0</v>
      </c>
    </row>
    <row r="26" spans="1:11" ht="21.75" customHeight="1">
      <c r="A26" s="662"/>
      <c r="B26" s="704"/>
      <c r="C26" s="518"/>
      <c r="D26" s="157"/>
      <c r="E26" s="158"/>
      <c r="F26" s="159">
        <f t="shared" si="4"/>
        <v>0</v>
      </c>
      <c r="G26" s="541"/>
      <c r="H26" s="162"/>
      <c r="I26" s="270">
        <f t="shared" si="5"/>
        <v>0</v>
      </c>
    </row>
    <row r="27" spans="1:11" ht="21.75" customHeight="1">
      <c r="A27" s="662"/>
      <c r="B27" s="704"/>
      <c r="C27" s="518"/>
      <c r="D27" s="157"/>
      <c r="E27" s="158"/>
      <c r="F27" s="159">
        <f t="shared" si="4"/>
        <v>0</v>
      </c>
      <c r="G27" s="541"/>
      <c r="H27" s="162"/>
      <c r="I27" s="270">
        <f t="shared" si="5"/>
        <v>0</v>
      </c>
    </row>
    <row r="28" spans="1:11" ht="21.75" customHeight="1">
      <c r="A28" s="662"/>
      <c r="B28" s="704"/>
      <c r="C28" s="518"/>
      <c r="D28" s="157"/>
      <c r="E28" s="158"/>
      <c r="F28" s="159">
        <f t="shared" si="4"/>
        <v>0</v>
      </c>
      <c r="G28" s="541"/>
      <c r="H28" s="162"/>
      <c r="I28" s="270">
        <f t="shared" si="5"/>
        <v>0</v>
      </c>
    </row>
    <row r="29" spans="1:11" ht="21.75" customHeight="1">
      <c r="A29" s="662"/>
      <c r="B29" s="704"/>
      <c r="C29" s="518"/>
      <c r="D29" s="157"/>
      <c r="E29" s="158"/>
      <c r="F29" s="159">
        <f t="shared" si="4"/>
        <v>0</v>
      </c>
      <c r="G29" s="541"/>
      <c r="H29" s="162"/>
      <c r="I29" s="270">
        <f t="shared" si="5"/>
        <v>0</v>
      </c>
    </row>
    <row r="30" spans="1:11" ht="21.75" customHeight="1">
      <c r="A30" s="662"/>
      <c r="B30" s="704"/>
      <c r="C30" s="518"/>
      <c r="D30" s="157"/>
      <c r="E30" s="158"/>
      <c r="F30" s="159">
        <f t="shared" si="4"/>
        <v>0</v>
      </c>
      <c r="G30" s="541"/>
      <c r="H30" s="162"/>
      <c r="I30" s="270">
        <f t="shared" si="5"/>
        <v>0</v>
      </c>
    </row>
    <row r="31" spans="1:11" ht="21.75" customHeight="1">
      <c r="A31" s="662"/>
      <c r="B31" s="704"/>
      <c r="C31" s="518"/>
      <c r="D31" s="157"/>
      <c r="E31" s="158"/>
      <c r="F31" s="159">
        <f t="shared" si="4"/>
        <v>0</v>
      </c>
      <c r="G31" s="541"/>
      <c r="H31" s="162"/>
      <c r="I31" s="270">
        <f t="shared" si="5"/>
        <v>0</v>
      </c>
    </row>
    <row r="32" spans="1:11" ht="21.75" customHeight="1">
      <c r="A32" s="662"/>
      <c r="B32" s="704"/>
      <c r="C32" s="518"/>
      <c r="D32" s="157"/>
      <c r="E32" s="158"/>
      <c r="F32" s="159">
        <f t="shared" si="4"/>
        <v>0</v>
      </c>
      <c r="G32" s="541"/>
      <c r="H32" s="162"/>
      <c r="I32" s="270">
        <f t="shared" si="5"/>
        <v>0</v>
      </c>
    </row>
    <row r="33" spans="1:9" ht="21.75" customHeight="1" thickBot="1">
      <c r="A33" s="662"/>
      <c r="B33" s="704"/>
      <c r="C33" s="518"/>
      <c r="D33" s="157"/>
      <c r="E33" s="158"/>
      <c r="F33" s="159">
        <f t="shared" si="4"/>
        <v>0</v>
      </c>
      <c r="G33" s="541"/>
      <c r="H33" s="162"/>
      <c r="I33" s="270">
        <f t="shared" si="5"/>
        <v>0</v>
      </c>
    </row>
    <row r="34" spans="1:9" ht="16.5" thickBot="1">
      <c r="A34" s="721"/>
      <c r="B34" s="722"/>
      <c r="C34" s="199"/>
      <c r="D34" s="199"/>
      <c r="E34" s="200" t="s">
        <v>130</v>
      </c>
      <c r="F34" s="165">
        <f>SUM(F21:F33)</f>
        <v>0</v>
      </c>
      <c r="G34" s="527"/>
      <c r="H34" s="164" t="s">
        <v>130</v>
      </c>
      <c r="I34" s="271">
        <f>SUM(I21:I33)</f>
        <v>0</v>
      </c>
    </row>
    <row r="35" spans="1:9" ht="15.75" thickBot="1">
      <c r="A35" s="201"/>
      <c r="B35" s="202"/>
      <c r="C35" s="202"/>
      <c r="D35" s="202"/>
      <c r="E35" s="203"/>
      <c r="F35" s="168"/>
      <c r="G35" s="169"/>
      <c r="H35" s="164" t="s">
        <v>130</v>
      </c>
      <c r="I35" s="170">
        <f>SUM(I34,F34)</f>
        <v>0</v>
      </c>
    </row>
  </sheetData>
  <sheetProtection password="CC42" sheet="1" objects="1" scenarios="1" selectLockedCells="1"/>
  <mergeCells count="34">
    <mergeCell ref="A33:B33"/>
    <mergeCell ref="A34:B34"/>
    <mergeCell ref="A24:B24"/>
    <mergeCell ref="A25:B25"/>
    <mergeCell ref="A26:B26"/>
    <mergeCell ref="A27:B27"/>
    <mergeCell ref="A32:B32"/>
    <mergeCell ref="A28:B28"/>
    <mergeCell ref="A30:B30"/>
    <mergeCell ref="A31:B31"/>
    <mergeCell ref="H2:I2"/>
    <mergeCell ref="A3:G3"/>
    <mergeCell ref="A4:D4"/>
    <mergeCell ref="E4:F4"/>
    <mergeCell ref="G4:I4"/>
    <mergeCell ref="A23:B23"/>
    <mergeCell ref="A22:B22"/>
    <mergeCell ref="A21:B21"/>
    <mergeCell ref="A17:B17"/>
    <mergeCell ref="A29:B29"/>
    <mergeCell ref="A20:G20"/>
    <mergeCell ref="A11:B11"/>
    <mergeCell ref="A19:B19"/>
    <mergeCell ref="A12:B12"/>
    <mergeCell ref="A18:B18"/>
    <mergeCell ref="A13:B13"/>
    <mergeCell ref="A14:B14"/>
    <mergeCell ref="A15:B15"/>
    <mergeCell ref="A16:B16"/>
    <mergeCell ref="A6:B6"/>
    <mergeCell ref="A7:B7"/>
    <mergeCell ref="A8:B8"/>
    <mergeCell ref="A10:B10"/>
    <mergeCell ref="A9:B9"/>
  </mergeCells>
  <phoneticPr fontId="17" type="noConversion"/>
  <conditionalFormatting sqref="H2">
    <cfRule type="expression" priority="1" stopIfTrue="1">
      <formula>"MM/DD/YY"</formula>
    </cfRule>
  </conditionalFormatting>
  <pageMargins left="0.75" right="0.75" top="1" bottom="1" header="0.5" footer="0.5"/>
  <pageSetup scale="78"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K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E25" sqref="E25"/>
    </sheetView>
  </sheetViews>
  <sheetFormatPr defaultColWidth="7.109375" defaultRowHeight="15"/>
  <cols>
    <col min="1" max="1" width="8.44140625" customWidth="1"/>
    <col min="2" max="2" width="13.88671875" customWidth="1"/>
    <col min="3" max="3" width="9.109375" customWidth="1"/>
    <col min="4" max="4" width="9.6640625" customWidth="1"/>
    <col min="5" max="5" width="13.109375" style="60" customWidth="1"/>
    <col min="6" max="6" width="13.10937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667">
        <f>'TICS '!A4</f>
        <v>0</v>
      </c>
      <c r="I2" s="668"/>
    </row>
    <row r="3" spans="1:11" ht="18" customHeight="1" thickBot="1">
      <c r="A3" s="669" t="s">
        <v>224</v>
      </c>
      <c r="B3" s="670"/>
      <c r="C3" s="670"/>
      <c r="D3" s="670"/>
      <c r="E3" s="670"/>
      <c r="F3" s="670"/>
      <c r="G3" s="670"/>
      <c r="H3" s="59"/>
      <c r="I3" s="256"/>
    </row>
    <row r="4" spans="1:11">
      <c r="A4" s="676"/>
      <c r="B4" s="677"/>
      <c r="C4" s="677"/>
      <c r="D4" s="6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77" t="s">
        <v>138</v>
      </c>
      <c r="I5" s="257" t="s">
        <v>130</v>
      </c>
    </row>
    <row r="6" spans="1:11" s="66" customFormat="1" ht="21.95" customHeight="1">
      <c r="A6" s="133"/>
      <c r="B6" s="134"/>
      <c r="C6" s="544"/>
      <c r="D6" s="97"/>
      <c r="E6" s="95"/>
      <c r="F6" s="112">
        <f>C6*E6</f>
        <v>0</v>
      </c>
      <c r="G6" s="538"/>
      <c r="H6" s="124"/>
      <c r="I6" s="224">
        <f t="shared" ref="I6:I18" si="0">G6*H6</f>
        <v>0</v>
      </c>
      <c r="K6" s="67"/>
    </row>
    <row r="7" spans="1:11" s="66" customFormat="1" ht="21.95" customHeight="1">
      <c r="A7" s="683"/>
      <c r="B7" s="657"/>
      <c r="C7" s="544"/>
      <c r="D7" s="108"/>
      <c r="E7" s="99"/>
      <c r="F7" s="112">
        <f>C7*E7</f>
        <v>0</v>
      </c>
      <c r="G7" s="545"/>
      <c r="H7" s="124"/>
      <c r="I7" s="225">
        <f t="shared" si="0"/>
        <v>0</v>
      </c>
      <c r="K7" s="67"/>
    </row>
    <row r="8" spans="1:11" s="66" customFormat="1" ht="21.95" customHeight="1">
      <c r="A8" s="729"/>
      <c r="B8" s="730"/>
      <c r="C8" s="515"/>
      <c r="D8" s="102"/>
      <c r="E8" s="135"/>
      <c r="F8" s="112">
        <f t="shared" ref="F8:F17" si="1">C8*E8</f>
        <v>0</v>
      </c>
      <c r="G8" s="546"/>
      <c r="H8" s="124"/>
      <c r="I8" s="225">
        <f t="shared" si="0"/>
        <v>0</v>
      </c>
      <c r="K8" s="67"/>
    </row>
    <row r="9" spans="1:11" s="66" customFormat="1" ht="21.75" customHeight="1">
      <c r="A9" s="656"/>
      <c r="B9" s="703"/>
      <c r="C9" s="515"/>
      <c r="D9" s="108"/>
      <c r="E9" s="99"/>
      <c r="F9" s="112">
        <f t="shared" si="1"/>
        <v>0</v>
      </c>
      <c r="G9" s="538"/>
      <c r="H9" s="124"/>
      <c r="I9" s="225">
        <f t="shared" si="0"/>
        <v>0</v>
      </c>
      <c r="K9" s="67"/>
    </row>
    <row r="10" spans="1:11" s="66" customFormat="1" ht="21.95" customHeight="1">
      <c r="A10" s="656"/>
      <c r="B10" s="703"/>
      <c r="C10" s="544"/>
      <c r="D10" s="108"/>
      <c r="E10" s="99"/>
      <c r="F10" s="125">
        <f t="shared" si="1"/>
        <v>0</v>
      </c>
      <c r="G10" s="547"/>
      <c r="H10" s="124"/>
      <c r="I10" s="225">
        <f t="shared" si="0"/>
        <v>0</v>
      </c>
      <c r="K10" s="67"/>
    </row>
    <row r="11" spans="1:11" s="66" customFormat="1" ht="21.95" customHeight="1">
      <c r="A11" s="656"/>
      <c r="B11" s="703"/>
      <c r="C11" s="544"/>
      <c r="D11" s="108"/>
      <c r="E11" s="99"/>
      <c r="F11" s="125">
        <f t="shared" si="1"/>
        <v>0</v>
      </c>
      <c r="G11" s="547"/>
      <c r="H11" s="124"/>
      <c r="I11" s="225">
        <f t="shared" si="0"/>
        <v>0</v>
      </c>
      <c r="K11" s="67"/>
    </row>
    <row r="12" spans="1:11" s="66" customFormat="1" ht="21.95" customHeight="1">
      <c r="A12" s="656"/>
      <c r="B12" s="703"/>
      <c r="C12" s="544"/>
      <c r="D12" s="108"/>
      <c r="E12" s="99"/>
      <c r="F12" s="125">
        <f t="shared" si="1"/>
        <v>0</v>
      </c>
      <c r="G12" s="547"/>
      <c r="H12" s="124"/>
      <c r="I12" s="225">
        <f t="shared" si="0"/>
        <v>0</v>
      </c>
      <c r="K12" s="67"/>
    </row>
    <row r="13" spans="1:11" s="66" customFormat="1" ht="21.95" customHeight="1">
      <c r="A13" s="656"/>
      <c r="B13" s="703"/>
      <c r="C13" s="544"/>
      <c r="D13" s="97"/>
      <c r="E13" s="95"/>
      <c r="F13" s="112">
        <f t="shared" si="1"/>
        <v>0</v>
      </c>
      <c r="G13" s="538"/>
      <c r="H13" s="124"/>
      <c r="I13" s="225">
        <f t="shared" si="0"/>
        <v>0</v>
      </c>
      <c r="K13" s="67"/>
    </row>
    <row r="14" spans="1:11" s="66" customFormat="1" ht="21.95" customHeight="1">
      <c r="A14" s="656"/>
      <c r="B14" s="703"/>
      <c r="C14" s="515"/>
      <c r="D14" s="97"/>
      <c r="E14" s="95"/>
      <c r="F14" s="112">
        <f t="shared" si="1"/>
        <v>0</v>
      </c>
      <c r="G14" s="538"/>
      <c r="H14" s="111"/>
      <c r="I14" s="225">
        <f t="shared" si="0"/>
        <v>0</v>
      </c>
      <c r="K14" s="67"/>
    </row>
    <row r="15" spans="1:11" s="66" customFormat="1" ht="21.95" customHeight="1">
      <c r="A15" s="729"/>
      <c r="B15" s="730"/>
      <c r="C15" s="515"/>
      <c r="D15" s="108"/>
      <c r="E15" s="99"/>
      <c r="F15" s="112">
        <f t="shared" si="1"/>
        <v>0</v>
      </c>
      <c r="G15" s="538"/>
      <c r="H15" s="111"/>
      <c r="I15" s="225">
        <f t="shared" si="0"/>
        <v>0</v>
      </c>
      <c r="K15" s="67"/>
    </row>
    <row r="16" spans="1:11" s="66" customFormat="1" ht="21.95" customHeight="1">
      <c r="A16" s="656"/>
      <c r="B16" s="703"/>
      <c r="C16" s="515"/>
      <c r="D16" s="97"/>
      <c r="E16" s="95"/>
      <c r="F16" s="112">
        <f t="shared" si="1"/>
        <v>0</v>
      </c>
      <c r="G16" s="538"/>
      <c r="H16" s="111"/>
      <c r="I16" s="225">
        <f t="shared" si="0"/>
        <v>0</v>
      </c>
      <c r="K16" s="67"/>
    </row>
    <row r="17" spans="1:11" s="66" customFormat="1" ht="21.95" customHeight="1">
      <c r="A17" s="656"/>
      <c r="B17" s="703"/>
      <c r="C17" s="515"/>
      <c r="D17" s="97"/>
      <c r="E17" s="95"/>
      <c r="F17" s="112">
        <f t="shared" si="1"/>
        <v>0</v>
      </c>
      <c r="G17" s="538"/>
      <c r="H17" s="111"/>
      <c r="I17" s="225">
        <f t="shared" si="0"/>
        <v>0</v>
      </c>
      <c r="K17" s="67"/>
    </row>
    <row r="18" spans="1:11" s="66" customFormat="1" ht="21.95" customHeight="1" thickBot="1">
      <c r="A18" s="727"/>
      <c r="B18" s="728"/>
      <c r="C18" s="537"/>
      <c r="D18" s="114"/>
      <c r="E18" s="116"/>
      <c r="F18" s="249">
        <f>C18*E18</f>
        <v>0</v>
      </c>
      <c r="G18" s="548"/>
      <c r="H18" s="126"/>
      <c r="I18" s="225">
        <f t="shared" si="0"/>
        <v>0</v>
      </c>
      <c r="K18" s="67"/>
    </row>
    <row r="19" spans="1:11" ht="16.149999999999999" customHeight="1" thickBot="1">
      <c r="A19" s="712"/>
      <c r="B19" s="713"/>
      <c r="C19" s="101"/>
      <c r="D19" s="101"/>
      <c r="E19" s="248" t="s">
        <v>130</v>
      </c>
      <c r="F19" s="107">
        <f>SUM(F6:F18)</f>
        <v>0</v>
      </c>
      <c r="G19" s="549"/>
      <c r="H19" s="98" t="s">
        <v>130</v>
      </c>
      <c r="I19" s="226">
        <f>SUM(I6:I18)</f>
        <v>0</v>
      </c>
    </row>
    <row r="20" spans="1:11" ht="16.149999999999999" customHeight="1" thickBot="1">
      <c r="A20" s="669" t="s">
        <v>161</v>
      </c>
      <c r="B20" s="670"/>
      <c r="C20" s="670"/>
      <c r="D20" s="670"/>
      <c r="E20" s="670"/>
      <c r="F20" s="670"/>
      <c r="G20" s="670"/>
      <c r="H20" s="87" t="s">
        <v>130</v>
      </c>
      <c r="I20" s="96">
        <f>SUM(I19,F19)</f>
        <v>0</v>
      </c>
    </row>
    <row r="21" spans="1:11" ht="21.75" customHeight="1">
      <c r="A21" s="209"/>
      <c r="B21" s="175"/>
      <c r="C21" s="550"/>
      <c r="D21" s="210"/>
      <c r="E21" s="158"/>
      <c r="F21" s="159">
        <f>C21*E21</f>
        <v>0</v>
      </c>
      <c r="G21" s="541"/>
      <c r="H21" s="208"/>
      <c r="I21" s="270">
        <f t="shared" ref="I21:I33" si="2">G21*H21</f>
        <v>0</v>
      </c>
    </row>
    <row r="22" spans="1:11" ht="21.75" customHeight="1">
      <c r="A22" s="687"/>
      <c r="B22" s="663"/>
      <c r="C22" s="550"/>
      <c r="D22" s="211"/>
      <c r="E22" s="212"/>
      <c r="F22" s="159">
        <f>C22*E22</f>
        <v>0</v>
      </c>
      <c r="G22" s="551"/>
      <c r="H22" s="208"/>
      <c r="I22" s="270">
        <f t="shared" si="2"/>
        <v>0</v>
      </c>
    </row>
    <row r="23" spans="1:11" ht="21.75" customHeight="1">
      <c r="A23" s="725"/>
      <c r="B23" s="726"/>
      <c r="C23" s="518"/>
      <c r="D23" s="213"/>
      <c r="E23" s="214"/>
      <c r="F23" s="159">
        <f t="shared" ref="F23:F33" si="3">C23*E23</f>
        <v>0</v>
      </c>
      <c r="G23" s="552"/>
      <c r="H23" s="208"/>
      <c r="I23" s="270">
        <f t="shared" si="2"/>
        <v>0</v>
      </c>
    </row>
    <row r="24" spans="1:11" ht="21.75" customHeight="1">
      <c r="A24" s="662"/>
      <c r="B24" s="704"/>
      <c r="C24" s="518"/>
      <c r="D24" s="211"/>
      <c r="E24" s="212"/>
      <c r="F24" s="159">
        <f t="shared" si="3"/>
        <v>0</v>
      </c>
      <c r="G24" s="541"/>
      <c r="H24" s="208"/>
      <c r="I24" s="270">
        <f t="shared" si="2"/>
        <v>0</v>
      </c>
    </row>
    <row r="25" spans="1:11" ht="21.75" customHeight="1">
      <c r="A25" s="662"/>
      <c r="B25" s="704"/>
      <c r="C25" s="550"/>
      <c r="D25" s="211"/>
      <c r="E25" s="212"/>
      <c r="F25" s="215">
        <f t="shared" si="3"/>
        <v>0</v>
      </c>
      <c r="G25" s="553"/>
      <c r="H25" s="208"/>
      <c r="I25" s="270">
        <f t="shared" si="2"/>
        <v>0</v>
      </c>
    </row>
    <row r="26" spans="1:11" ht="21.75" customHeight="1">
      <c r="A26" s="662"/>
      <c r="B26" s="704"/>
      <c r="C26" s="550"/>
      <c r="D26" s="211"/>
      <c r="E26" s="212"/>
      <c r="F26" s="215">
        <f t="shared" si="3"/>
        <v>0</v>
      </c>
      <c r="G26" s="553"/>
      <c r="H26" s="208"/>
      <c r="I26" s="270">
        <f t="shared" si="2"/>
        <v>0</v>
      </c>
    </row>
    <row r="27" spans="1:11" ht="21.75" customHeight="1">
      <c r="A27" s="662"/>
      <c r="B27" s="704"/>
      <c r="C27" s="550"/>
      <c r="D27" s="211"/>
      <c r="E27" s="212"/>
      <c r="F27" s="215">
        <f t="shared" si="3"/>
        <v>0</v>
      </c>
      <c r="G27" s="553"/>
      <c r="H27" s="208"/>
      <c r="I27" s="270">
        <f t="shared" si="2"/>
        <v>0</v>
      </c>
    </row>
    <row r="28" spans="1:11" ht="21.75" customHeight="1">
      <c r="A28" s="662"/>
      <c r="B28" s="704"/>
      <c r="C28" s="550"/>
      <c r="D28" s="210"/>
      <c r="E28" s="158"/>
      <c r="F28" s="159">
        <f t="shared" si="3"/>
        <v>0</v>
      </c>
      <c r="G28" s="541"/>
      <c r="H28" s="208"/>
      <c r="I28" s="270">
        <f t="shared" si="2"/>
        <v>0</v>
      </c>
    </row>
    <row r="29" spans="1:11" ht="21.75" customHeight="1">
      <c r="A29" s="662"/>
      <c r="B29" s="704"/>
      <c r="C29" s="518"/>
      <c r="D29" s="210"/>
      <c r="E29" s="158"/>
      <c r="F29" s="159">
        <f t="shared" si="3"/>
        <v>0</v>
      </c>
      <c r="G29" s="541"/>
      <c r="H29" s="162"/>
      <c r="I29" s="270">
        <f t="shared" si="2"/>
        <v>0</v>
      </c>
    </row>
    <row r="30" spans="1:11" ht="21.75" customHeight="1">
      <c r="A30" s="725"/>
      <c r="B30" s="726"/>
      <c r="C30" s="518"/>
      <c r="D30" s="211"/>
      <c r="E30" s="212"/>
      <c r="F30" s="159">
        <f t="shared" si="3"/>
        <v>0</v>
      </c>
      <c r="G30" s="541"/>
      <c r="H30" s="162"/>
      <c r="I30" s="270">
        <f t="shared" si="2"/>
        <v>0</v>
      </c>
    </row>
    <row r="31" spans="1:11" ht="21.75" customHeight="1">
      <c r="A31" s="662"/>
      <c r="B31" s="704"/>
      <c r="C31" s="518"/>
      <c r="D31" s="210"/>
      <c r="E31" s="158"/>
      <c r="F31" s="159">
        <f t="shared" si="3"/>
        <v>0</v>
      </c>
      <c r="G31" s="541"/>
      <c r="H31" s="162"/>
      <c r="I31" s="270">
        <f t="shared" si="2"/>
        <v>0</v>
      </c>
    </row>
    <row r="32" spans="1:11" ht="21.75" customHeight="1">
      <c r="A32" s="662"/>
      <c r="B32" s="704"/>
      <c r="C32" s="518"/>
      <c r="D32" s="210"/>
      <c r="E32" s="158"/>
      <c r="F32" s="159">
        <f t="shared" si="3"/>
        <v>0</v>
      </c>
      <c r="G32" s="541"/>
      <c r="H32" s="162"/>
      <c r="I32" s="270">
        <f t="shared" si="2"/>
        <v>0</v>
      </c>
    </row>
    <row r="33" spans="1:9" ht="21.75" customHeight="1" thickBot="1">
      <c r="A33" s="723"/>
      <c r="B33" s="724"/>
      <c r="C33" s="540"/>
      <c r="D33" s="227"/>
      <c r="E33" s="212"/>
      <c r="F33" s="250">
        <f t="shared" si="3"/>
        <v>0</v>
      </c>
      <c r="G33" s="554"/>
      <c r="H33" s="251"/>
      <c r="I33" s="270">
        <f t="shared" si="2"/>
        <v>0</v>
      </c>
    </row>
    <row r="34" spans="1:9" ht="16.5" thickBot="1">
      <c r="A34" s="714"/>
      <c r="B34" s="715"/>
      <c r="C34" s="204"/>
      <c r="D34" s="204"/>
      <c r="E34" s="205" t="s">
        <v>130</v>
      </c>
      <c r="F34" s="216">
        <f>SUM(F21:F33)</f>
        <v>0</v>
      </c>
      <c r="G34" s="555"/>
      <c r="H34" s="217" t="s">
        <v>130</v>
      </c>
      <c r="I34" s="271">
        <f>SUM(I21:I33)</f>
        <v>0</v>
      </c>
    </row>
    <row r="35" spans="1:9" ht="15.75" thickBot="1">
      <c r="A35" s="206"/>
      <c r="B35" s="202"/>
      <c r="C35" s="202"/>
      <c r="D35" s="202"/>
      <c r="E35" s="203"/>
      <c r="F35" s="168"/>
      <c r="G35" s="169"/>
      <c r="H35" s="164" t="s">
        <v>130</v>
      </c>
      <c r="I35" s="170">
        <f>SUM(I34,F34)</f>
        <v>0</v>
      </c>
    </row>
  </sheetData>
  <sheetProtection password="CC42" sheet="1" objects="1" scenarios="1" selectLockedCells="1"/>
  <mergeCells count="32">
    <mergeCell ref="A10:B10"/>
    <mergeCell ref="A17:B17"/>
    <mergeCell ref="A7:B7"/>
    <mergeCell ref="A8:B8"/>
    <mergeCell ref="A9:B9"/>
    <mergeCell ref="A11:B11"/>
    <mergeCell ref="A12:B12"/>
    <mergeCell ref="A13:B13"/>
    <mergeCell ref="H2:I2"/>
    <mergeCell ref="A3:G3"/>
    <mergeCell ref="A4:D4"/>
    <mergeCell ref="E4:F4"/>
    <mergeCell ref="G4:I4"/>
    <mergeCell ref="A18:B18"/>
    <mergeCell ref="A23:B23"/>
    <mergeCell ref="A14:B14"/>
    <mergeCell ref="A15:B15"/>
    <mergeCell ref="A16:B16"/>
    <mergeCell ref="A20:G20"/>
    <mergeCell ref="A34:B34"/>
    <mergeCell ref="A19:B19"/>
    <mergeCell ref="A31:B31"/>
    <mergeCell ref="A32:B32"/>
    <mergeCell ref="A28:B28"/>
    <mergeCell ref="A29:B29"/>
    <mergeCell ref="A26:B26"/>
    <mergeCell ref="A27:B27"/>
    <mergeCell ref="A22:B22"/>
    <mergeCell ref="A33:B33"/>
    <mergeCell ref="A30:B30"/>
    <mergeCell ref="A24:B24"/>
    <mergeCell ref="A25:B25"/>
  </mergeCells>
  <phoneticPr fontId="17" type="noConversion"/>
  <conditionalFormatting sqref="H2">
    <cfRule type="expression" priority="1" stopIfTrue="1">
      <formula>"MM/DD/YY"</formula>
    </cfRule>
  </conditionalFormatting>
  <pageMargins left="0.75" right="0.75" top="1" bottom="1" header="0.5" footer="0.5"/>
  <pageSetup scale="77" orientation="portrait" horizontalDpi="4294967293"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A21" sqref="A21:IV21"/>
    </sheetView>
  </sheetViews>
  <sheetFormatPr defaultColWidth="7.109375" defaultRowHeight="15"/>
  <cols>
    <col min="1" max="1" width="8.44140625" customWidth="1"/>
    <col min="2" max="2" width="13.88671875" customWidth="1"/>
    <col min="3" max="3" width="9.109375" customWidth="1"/>
    <col min="4" max="4" width="9.6640625" customWidth="1"/>
    <col min="5" max="5" width="12.77734375" style="60" customWidth="1"/>
    <col min="6" max="6" width="12.7773437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667">
        <f>'TICS '!A4</f>
        <v>0</v>
      </c>
      <c r="I2" s="668"/>
    </row>
    <row r="3" spans="1:11" ht="18" customHeight="1" thickBot="1">
      <c r="A3" s="669" t="s">
        <v>223</v>
      </c>
      <c r="B3" s="670"/>
      <c r="C3" s="670"/>
      <c r="D3" s="670"/>
      <c r="E3" s="670"/>
      <c r="F3" s="670"/>
      <c r="G3" s="670"/>
      <c r="H3" s="59"/>
      <c r="I3" s="256"/>
    </row>
    <row r="4" spans="1:11">
      <c r="A4" s="676"/>
      <c r="B4" s="677"/>
      <c r="C4" s="677"/>
      <c r="D4" s="6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77" t="s">
        <v>138</v>
      </c>
      <c r="I5" s="257" t="s">
        <v>130</v>
      </c>
    </row>
    <row r="6" spans="1:11" s="66" customFormat="1" ht="21.95" customHeight="1">
      <c r="A6" s="656"/>
      <c r="B6" s="703"/>
      <c r="C6" s="515"/>
      <c r="D6" s="94"/>
      <c r="E6" s="95"/>
      <c r="F6" s="112">
        <f t="shared" ref="F6:F11" si="0">C6*E6</f>
        <v>0</v>
      </c>
      <c r="G6" s="538"/>
      <c r="H6" s="121"/>
      <c r="I6" s="224">
        <f t="shared" ref="I6:I11" si="1">G6*H6</f>
        <v>0</v>
      </c>
      <c r="K6" s="67"/>
    </row>
    <row r="7" spans="1:11" s="66" customFormat="1" ht="21.95" customHeight="1">
      <c r="A7" s="718"/>
      <c r="B7" s="719"/>
      <c r="C7" s="516"/>
      <c r="D7" s="137"/>
      <c r="E7" s="138"/>
      <c r="F7" s="140">
        <f t="shared" si="0"/>
        <v>0</v>
      </c>
      <c r="G7" s="543"/>
      <c r="H7" s="141"/>
      <c r="I7" s="272">
        <f t="shared" si="1"/>
        <v>0</v>
      </c>
      <c r="K7" s="67"/>
    </row>
    <row r="8" spans="1:11" s="66" customFormat="1" ht="21.95" customHeight="1">
      <c r="A8" s="718"/>
      <c r="B8" s="719"/>
      <c r="C8" s="516"/>
      <c r="D8" s="137"/>
      <c r="E8" s="138"/>
      <c r="F8" s="140">
        <f t="shared" si="0"/>
        <v>0</v>
      </c>
      <c r="G8" s="543"/>
      <c r="H8" s="141"/>
      <c r="I8" s="225">
        <f t="shared" si="1"/>
        <v>0</v>
      </c>
      <c r="K8" s="67"/>
    </row>
    <row r="9" spans="1:11" s="66" customFormat="1" ht="21.95" customHeight="1">
      <c r="A9" s="656"/>
      <c r="B9" s="703"/>
      <c r="C9" s="515"/>
      <c r="D9" s="94"/>
      <c r="E9" s="95"/>
      <c r="F9" s="112">
        <f t="shared" si="0"/>
        <v>0</v>
      </c>
      <c r="G9" s="538"/>
      <c r="H9" s="113"/>
      <c r="I9" s="225">
        <f t="shared" si="1"/>
        <v>0</v>
      </c>
      <c r="K9" s="67"/>
    </row>
    <row r="10" spans="1:11" s="66" customFormat="1" ht="21.95" customHeight="1">
      <c r="A10" s="656"/>
      <c r="B10" s="703"/>
      <c r="C10" s="515"/>
      <c r="D10" s="94"/>
      <c r="E10" s="95"/>
      <c r="F10" s="112">
        <f t="shared" si="0"/>
        <v>0</v>
      </c>
      <c r="G10" s="538"/>
      <c r="H10" s="113"/>
      <c r="I10" s="225">
        <f t="shared" si="1"/>
        <v>0</v>
      </c>
      <c r="K10" s="67"/>
    </row>
    <row r="11" spans="1:11" s="66" customFormat="1" ht="21.95" customHeight="1">
      <c r="A11" s="656"/>
      <c r="B11" s="703"/>
      <c r="C11" s="515"/>
      <c r="D11" s="94"/>
      <c r="E11" s="95"/>
      <c r="F11" s="112">
        <f t="shared" si="0"/>
        <v>0</v>
      </c>
      <c r="G11" s="538"/>
      <c r="H11" s="113"/>
      <c r="I11" s="225">
        <f t="shared" si="1"/>
        <v>0</v>
      </c>
      <c r="K11" s="67"/>
    </row>
    <row r="12" spans="1:11" s="66" customFormat="1" ht="21.95" customHeight="1">
      <c r="A12" s="656"/>
      <c r="B12" s="703"/>
      <c r="C12" s="515"/>
      <c r="D12" s="94"/>
      <c r="E12" s="95"/>
      <c r="F12" s="112">
        <f t="shared" ref="F12:F18" si="2">C12*E12</f>
        <v>0</v>
      </c>
      <c r="G12" s="538"/>
      <c r="H12" s="113"/>
      <c r="I12" s="225">
        <f t="shared" ref="I12:I18" si="3">G12*H12</f>
        <v>0</v>
      </c>
      <c r="K12" s="67"/>
    </row>
    <row r="13" spans="1:11" s="66" customFormat="1" ht="21.95" customHeight="1">
      <c r="A13" s="656"/>
      <c r="B13" s="703"/>
      <c r="C13" s="515"/>
      <c r="D13" s="94"/>
      <c r="E13" s="95"/>
      <c r="F13" s="112">
        <f t="shared" si="2"/>
        <v>0</v>
      </c>
      <c r="G13" s="538"/>
      <c r="H13" s="113"/>
      <c r="I13" s="225">
        <f t="shared" si="3"/>
        <v>0</v>
      </c>
      <c r="K13" s="67"/>
    </row>
    <row r="14" spans="1:11" s="66" customFormat="1" ht="21.95" customHeight="1">
      <c r="A14" s="656"/>
      <c r="B14" s="703"/>
      <c r="C14" s="515"/>
      <c r="D14" s="94"/>
      <c r="E14" s="95"/>
      <c r="F14" s="112">
        <f t="shared" si="2"/>
        <v>0</v>
      </c>
      <c r="G14" s="538"/>
      <c r="H14" s="113"/>
      <c r="I14" s="225">
        <f t="shared" si="3"/>
        <v>0</v>
      </c>
      <c r="K14" s="67"/>
    </row>
    <row r="15" spans="1:11" s="66" customFormat="1" ht="21.95" customHeight="1">
      <c r="A15" s="656"/>
      <c r="B15" s="703"/>
      <c r="C15" s="515"/>
      <c r="D15" s="94"/>
      <c r="E15" s="95"/>
      <c r="F15" s="112">
        <f t="shared" si="2"/>
        <v>0</v>
      </c>
      <c r="G15" s="538"/>
      <c r="H15" s="113"/>
      <c r="I15" s="225">
        <f t="shared" si="3"/>
        <v>0</v>
      </c>
      <c r="K15" s="67"/>
    </row>
    <row r="16" spans="1:11" s="66" customFormat="1" ht="21.95" customHeight="1">
      <c r="A16" s="656"/>
      <c r="B16" s="703"/>
      <c r="C16" s="515"/>
      <c r="D16" s="94"/>
      <c r="E16" s="95"/>
      <c r="F16" s="112">
        <f t="shared" si="2"/>
        <v>0</v>
      </c>
      <c r="G16" s="538"/>
      <c r="H16" s="113"/>
      <c r="I16" s="225">
        <f t="shared" si="3"/>
        <v>0</v>
      </c>
      <c r="K16" s="67"/>
    </row>
    <row r="17" spans="1:11" s="66" customFormat="1" ht="21.95" customHeight="1">
      <c r="A17" s="656"/>
      <c r="B17" s="703"/>
      <c r="C17" s="515"/>
      <c r="D17" s="94"/>
      <c r="E17" s="95"/>
      <c r="F17" s="112">
        <f t="shared" si="2"/>
        <v>0</v>
      </c>
      <c r="G17" s="538"/>
      <c r="H17" s="113"/>
      <c r="I17" s="225">
        <f t="shared" si="3"/>
        <v>0</v>
      </c>
      <c r="K17" s="67"/>
    </row>
    <row r="18" spans="1:11" s="66" customFormat="1" ht="21.95" customHeight="1" thickBot="1">
      <c r="A18" s="656"/>
      <c r="B18" s="703"/>
      <c r="C18" s="515"/>
      <c r="D18" s="94"/>
      <c r="E18" s="95"/>
      <c r="F18" s="112">
        <f t="shared" si="2"/>
        <v>0</v>
      </c>
      <c r="G18" s="538"/>
      <c r="H18" s="113"/>
      <c r="I18" s="225">
        <f t="shared" si="3"/>
        <v>0</v>
      </c>
      <c r="K18" s="67"/>
    </row>
    <row r="19" spans="1:11" ht="16.149999999999999" customHeight="1" thickBot="1">
      <c r="A19" s="716"/>
      <c r="B19" s="717"/>
      <c r="C19" s="103"/>
      <c r="D19" s="103"/>
      <c r="E19" s="106" t="s">
        <v>130</v>
      </c>
      <c r="F19" s="92">
        <f>SUM(F6:F18)</f>
        <v>0</v>
      </c>
      <c r="G19" s="528"/>
      <c r="H19" s="87" t="s">
        <v>130</v>
      </c>
      <c r="I19" s="226">
        <f>SUM(I6:I18)</f>
        <v>0</v>
      </c>
    </row>
    <row r="20" spans="1:11" ht="16.149999999999999" customHeight="1" thickBot="1">
      <c r="A20" s="669" t="s">
        <v>162</v>
      </c>
      <c r="B20" s="670"/>
      <c r="C20" s="670"/>
      <c r="D20" s="670"/>
      <c r="E20" s="670"/>
      <c r="F20" s="670"/>
      <c r="G20" s="670"/>
      <c r="H20" s="87" t="s">
        <v>130</v>
      </c>
      <c r="I20" s="96">
        <f>SUM(I19,F19)</f>
        <v>0</v>
      </c>
    </row>
    <row r="21" spans="1:11" ht="21.75" customHeight="1">
      <c r="A21" s="662"/>
      <c r="B21" s="704"/>
      <c r="C21" s="518"/>
      <c r="D21" s="157"/>
      <c r="E21" s="158"/>
      <c r="F21" s="159">
        <f t="shared" ref="F21:F33" si="4">C21*E21</f>
        <v>0</v>
      </c>
      <c r="G21" s="541"/>
      <c r="H21" s="160"/>
      <c r="I21" s="270">
        <f t="shared" ref="I21:I33" si="5">G21*H21</f>
        <v>0</v>
      </c>
    </row>
    <row r="22" spans="1:11" ht="21.75" customHeight="1">
      <c r="A22" s="662"/>
      <c r="B22" s="704"/>
      <c r="C22" s="518"/>
      <c r="D22" s="157"/>
      <c r="E22" s="158"/>
      <c r="F22" s="159">
        <f t="shared" si="4"/>
        <v>0</v>
      </c>
      <c r="G22" s="541"/>
      <c r="H22" s="161"/>
      <c r="I22" s="270">
        <f t="shared" si="5"/>
        <v>0</v>
      </c>
    </row>
    <row r="23" spans="1:11" ht="21.75" customHeight="1">
      <c r="A23" s="662"/>
      <c r="B23" s="704"/>
      <c r="C23" s="518"/>
      <c r="D23" s="157"/>
      <c r="E23" s="158"/>
      <c r="F23" s="159">
        <f t="shared" si="4"/>
        <v>0</v>
      </c>
      <c r="G23" s="541"/>
      <c r="H23" s="161"/>
      <c r="I23" s="270">
        <f t="shared" si="5"/>
        <v>0</v>
      </c>
    </row>
    <row r="24" spans="1:11" ht="21.75" customHeight="1">
      <c r="A24" s="662"/>
      <c r="B24" s="704"/>
      <c r="C24" s="518"/>
      <c r="D24" s="157"/>
      <c r="E24" s="158"/>
      <c r="F24" s="159">
        <f t="shared" si="4"/>
        <v>0</v>
      </c>
      <c r="G24" s="541"/>
      <c r="H24" s="161"/>
      <c r="I24" s="270">
        <f t="shared" si="5"/>
        <v>0</v>
      </c>
    </row>
    <row r="25" spans="1:11" ht="21.75" customHeight="1">
      <c r="A25" s="662"/>
      <c r="B25" s="704"/>
      <c r="C25" s="518"/>
      <c r="D25" s="157"/>
      <c r="E25" s="158"/>
      <c r="F25" s="159">
        <f t="shared" si="4"/>
        <v>0</v>
      </c>
      <c r="G25" s="541"/>
      <c r="H25" s="161"/>
      <c r="I25" s="270">
        <f t="shared" si="5"/>
        <v>0</v>
      </c>
    </row>
    <row r="26" spans="1:11" ht="21.75" customHeight="1">
      <c r="A26" s="662"/>
      <c r="B26" s="704"/>
      <c r="C26" s="518"/>
      <c r="D26" s="157"/>
      <c r="E26" s="158"/>
      <c r="F26" s="159">
        <f t="shared" si="4"/>
        <v>0</v>
      </c>
      <c r="G26" s="541"/>
      <c r="H26" s="161"/>
      <c r="I26" s="270">
        <f t="shared" si="5"/>
        <v>0</v>
      </c>
    </row>
    <row r="27" spans="1:11" ht="21.75" customHeight="1">
      <c r="A27" s="662"/>
      <c r="B27" s="704"/>
      <c r="C27" s="518"/>
      <c r="D27" s="157"/>
      <c r="E27" s="158"/>
      <c r="F27" s="159">
        <f t="shared" si="4"/>
        <v>0</v>
      </c>
      <c r="G27" s="541"/>
      <c r="H27" s="161"/>
      <c r="I27" s="270">
        <f t="shared" si="5"/>
        <v>0</v>
      </c>
    </row>
    <row r="28" spans="1:11" ht="21.75" customHeight="1">
      <c r="A28" s="662"/>
      <c r="B28" s="704"/>
      <c r="C28" s="518"/>
      <c r="D28" s="157"/>
      <c r="E28" s="158"/>
      <c r="F28" s="159">
        <f t="shared" si="4"/>
        <v>0</v>
      </c>
      <c r="G28" s="541"/>
      <c r="H28" s="161"/>
      <c r="I28" s="270">
        <f t="shared" si="5"/>
        <v>0</v>
      </c>
    </row>
    <row r="29" spans="1:11" ht="21.75" customHeight="1">
      <c r="A29" s="662"/>
      <c r="B29" s="704"/>
      <c r="C29" s="518"/>
      <c r="D29" s="157"/>
      <c r="E29" s="158"/>
      <c r="F29" s="159">
        <f t="shared" si="4"/>
        <v>0</v>
      </c>
      <c r="G29" s="541"/>
      <c r="H29" s="161"/>
      <c r="I29" s="270">
        <f t="shared" si="5"/>
        <v>0</v>
      </c>
    </row>
    <row r="30" spans="1:11" ht="21.75" customHeight="1">
      <c r="A30" s="662"/>
      <c r="B30" s="704"/>
      <c r="C30" s="518"/>
      <c r="D30" s="157"/>
      <c r="E30" s="158"/>
      <c r="F30" s="159">
        <f t="shared" si="4"/>
        <v>0</v>
      </c>
      <c r="G30" s="541"/>
      <c r="H30" s="161"/>
      <c r="I30" s="270">
        <f t="shared" si="5"/>
        <v>0</v>
      </c>
    </row>
    <row r="31" spans="1:11" ht="21.75" customHeight="1">
      <c r="A31" s="662"/>
      <c r="B31" s="704"/>
      <c r="C31" s="518"/>
      <c r="D31" s="157"/>
      <c r="E31" s="158"/>
      <c r="F31" s="159">
        <f t="shared" si="4"/>
        <v>0</v>
      </c>
      <c r="G31" s="541"/>
      <c r="H31" s="161"/>
      <c r="I31" s="270">
        <f t="shared" si="5"/>
        <v>0</v>
      </c>
    </row>
    <row r="32" spans="1:11" ht="21.75" customHeight="1">
      <c r="A32" s="662"/>
      <c r="B32" s="704"/>
      <c r="C32" s="518"/>
      <c r="D32" s="157"/>
      <c r="E32" s="158"/>
      <c r="F32" s="159">
        <f t="shared" si="4"/>
        <v>0</v>
      </c>
      <c r="G32" s="541"/>
      <c r="H32" s="161"/>
      <c r="I32" s="270">
        <f t="shared" si="5"/>
        <v>0</v>
      </c>
    </row>
    <row r="33" spans="1:9" ht="21.75" customHeight="1" thickBot="1">
      <c r="A33" s="662"/>
      <c r="B33" s="704"/>
      <c r="C33" s="518"/>
      <c r="D33" s="157"/>
      <c r="E33" s="158"/>
      <c r="F33" s="159">
        <f t="shared" si="4"/>
        <v>0</v>
      </c>
      <c r="G33" s="541"/>
      <c r="H33" s="161"/>
      <c r="I33" s="270">
        <f t="shared" si="5"/>
        <v>0</v>
      </c>
    </row>
    <row r="34" spans="1:9" ht="16.5" thickBot="1">
      <c r="A34" s="721"/>
      <c r="B34" s="722"/>
      <c r="C34" s="199"/>
      <c r="D34" s="199"/>
      <c r="E34" s="200" t="s">
        <v>130</v>
      </c>
      <c r="F34" s="165">
        <f>SUM(F21:F33)</f>
        <v>0</v>
      </c>
      <c r="G34" s="527"/>
      <c r="H34" s="164" t="s">
        <v>130</v>
      </c>
      <c r="I34" s="271">
        <f>SUM(I21:I33)</f>
        <v>0</v>
      </c>
    </row>
    <row r="35" spans="1:9" ht="15.75" thickBot="1">
      <c r="A35" s="201"/>
      <c r="B35" s="202"/>
      <c r="C35" s="202"/>
      <c r="D35" s="202"/>
      <c r="E35" s="203"/>
      <c r="F35" s="168"/>
      <c r="G35" s="169"/>
      <c r="H35" s="164" t="s">
        <v>130</v>
      </c>
      <c r="I35" s="170">
        <f>SUM(I34,F34)</f>
        <v>0</v>
      </c>
    </row>
  </sheetData>
  <sheetProtection password="CC42" sheet="1" objects="1" scenarios="1" selectLockedCells="1"/>
  <mergeCells count="34">
    <mergeCell ref="A31:B31"/>
    <mergeCell ref="A32:B32"/>
    <mergeCell ref="A33:B33"/>
    <mergeCell ref="A34:B34"/>
    <mergeCell ref="A27:B27"/>
    <mergeCell ref="A28:B28"/>
    <mergeCell ref="A29:B29"/>
    <mergeCell ref="A30:B30"/>
    <mergeCell ref="A23:B23"/>
    <mergeCell ref="A24:B24"/>
    <mergeCell ref="A25:B25"/>
    <mergeCell ref="A26:B26"/>
    <mergeCell ref="H2:I2"/>
    <mergeCell ref="A3:G3"/>
    <mergeCell ref="A4:D4"/>
    <mergeCell ref="E4:F4"/>
    <mergeCell ref="G4:I4"/>
    <mergeCell ref="A15:B15"/>
    <mergeCell ref="A8:B8"/>
    <mergeCell ref="A12:B12"/>
    <mergeCell ref="A13:B13"/>
    <mergeCell ref="A11:B11"/>
    <mergeCell ref="A14:B14"/>
    <mergeCell ref="A6:B6"/>
    <mergeCell ref="A7:B7"/>
    <mergeCell ref="A9:B9"/>
    <mergeCell ref="A10:B10"/>
    <mergeCell ref="A16:B16"/>
    <mergeCell ref="A21:B21"/>
    <mergeCell ref="A22:B22"/>
    <mergeCell ref="A17:B17"/>
    <mergeCell ref="A18:B18"/>
    <mergeCell ref="A20:G20"/>
    <mergeCell ref="A19:B19"/>
  </mergeCells>
  <phoneticPr fontId="17" type="noConversion"/>
  <conditionalFormatting sqref="H2">
    <cfRule type="expression" priority="1" stopIfTrue="1">
      <formula>"MM/DD/YY"</formula>
    </cfRule>
  </conditionalFormatting>
  <pageMargins left="0.75" right="0.75" top="1" bottom="1" header="0.5" footer="0.5"/>
  <pageSetup scale="78"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pageSetUpPr fitToPage="1"/>
  </sheetPr>
  <dimension ref="A1:C61"/>
  <sheetViews>
    <sheetView showGridLines="0" zoomScale="50" zoomScaleNormal="50" workbookViewId="0">
      <selection activeCell="A24" sqref="A24"/>
    </sheetView>
  </sheetViews>
  <sheetFormatPr defaultColWidth="9.77734375" defaultRowHeight="15"/>
  <cols>
    <col min="1" max="1" width="80.6640625" customWidth="1"/>
    <col min="2" max="2" width="13" customWidth="1"/>
    <col min="3" max="3" width="18.109375" customWidth="1"/>
  </cols>
  <sheetData>
    <row r="1" spans="1:3" ht="39.950000000000003" customHeight="1">
      <c r="A1" s="17"/>
      <c r="B1" s="18"/>
      <c r="C1" s="36"/>
    </row>
    <row r="2" spans="1:3" ht="24.2" customHeight="1">
      <c r="A2" s="24" t="s">
        <v>148</v>
      </c>
      <c r="B2" s="23"/>
      <c r="C2" s="37"/>
    </row>
    <row r="3" spans="1:3" ht="10.15" customHeight="1" thickBot="1">
      <c r="A3" s="19"/>
      <c r="B3" s="20"/>
      <c r="C3" s="38"/>
    </row>
    <row r="4" spans="1:3" ht="10.9" customHeight="1" thickBot="1">
      <c r="A4" s="39"/>
      <c r="B4" s="6"/>
      <c r="C4" s="16"/>
    </row>
    <row r="5" spans="1:3" ht="20.100000000000001" customHeight="1" thickBot="1">
      <c r="A5" s="40" t="s">
        <v>8</v>
      </c>
      <c r="B5" s="570" t="s">
        <v>145</v>
      </c>
      <c r="C5" s="571"/>
    </row>
    <row r="6" spans="1:3" ht="15.75">
      <c r="A6" s="41"/>
      <c r="B6" s="21" t="s">
        <v>142</v>
      </c>
      <c r="C6" s="42" t="s">
        <v>144</v>
      </c>
    </row>
    <row r="7" spans="1:3" ht="20.100000000000001" customHeight="1" thickBot="1">
      <c r="A7" s="43"/>
      <c r="B7" s="22" t="s">
        <v>143</v>
      </c>
      <c r="C7" s="44" t="s">
        <v>147</v>
      </c>
    </row>
    <row r="8" spans="1:3" ht="25.15" customHeight="1">
      <c r="A8" s="45" t="s">
        <v>18</v>
      </c>
      <c r="B8" s="27"/>
      <c r="C8" s="46" t="e">
        <f>B8*C$61</f>
        <v>#REF!</v>
      </c>
    </row>
    <row r="9" spans="1:3" ht="18" customHeight="1">
      <c r="A9" s="47" t="s">
        <v>9</v>
      </c>
      <c r="B9" s="28">
        <v>0.33</v>
      </c>
      <c r="C9" s="48" t="e">
        <f t="shared" ref="C9:C59" si="0">B9*C$61</f>
        <v>#REF!</v>
      </c>
    </row>
    <row r="10" spans="1:3" ht="18" customHeight="1">
      <c r="A10" s="47" t="s">
        <v>19</v>
      </c>
      <c r="B10" s="28"/>
      <c r="C10" s="48" t="e">
        <f t="shared" si="0"/>
        <v>#REF!</v>
      </c>
    </row>
    <row r="11" spans="1:3" ht="18" customHeight="1">
      <c r="A11" s="47" t="s">
        <v>17</v>
      </c>
      <c r="B11" s="28"/>
      <c r="C11" s="48" t="e">
        <f t="shared" si="0"/>
        <v>#REF!</v>
      </c>
    </row>
    <row r="12" spans="1:3" ht="25.15" customHeight="1">
      <c r="A12" s="49" t="s">
        <v>139</v>
      </c>
      <c r="B12" s="29"/>
      <c r="C12" s="50" t="e">
        <f t="shared" si="0"/>
        <v>#REF!</v>
      </c>
    </row>
    <row r="13" spans="1:3" ht="18" customHeight="1">
      <c r="A13" s="47" t="s">
        <v>20</v>
      </c>
      <c r="B13" s="28"/>
      <c r="C13" s="48" t="e">
        <f t="shared" si="0"/>
        <v>#REF!</v>
      </c>
    </row>
    <row r="14" spans="1:3" ht="18" customHeight="1">
      <c r="A14" s="47" t="s">
        <v>21</v>
      </c>
      <c r="B14" s="28"/>
      <c r="C14" s="48" t="e">
        <f t="shared" si="0"/>
        <v>#REF!</v>
      </c>
    </row>
    <row r="15" spans="1:3" ht="18" customHeight="1">
      <c r="A15" s="47" t="s">
        <v>22</v>
      </c>
      <c r="B15" s="28"/>
      <c r="C15" s="48" t="e">
        <f t="shared" si="0"/>
        <v>#REF!</v>
      </c>
    </row>
    <row r="16" spans="1:3" ht="25.15" customHeight="1">
      <c r="A16" s="49" t="s">
        <v>10</v>
      </c>
      <c r="B16" s="29"/>
      <c r="C16" s="50" t="e">
        <f t="shared" si="0"/>
        <v>#REF!</v>
      </c>
    </row>
    <row r="17" spans="1:3" ht="18" customHeight="1">
      <c r="A17" s="47" t="s">
        <v>23</v>
      </c>
      <c r="B17" s="28"/>
      <c r="C17" s="48" t="e">
        <f t="shared" si="0"/>
        <v>#REF!</v>
      </c>
    </row>
    <row r="18" spans="1:3" ht="18" customHeight="1">
      <c r="A18" s="47" t="s">
        <v>24</v>
      </c>
      <c r="B18" s="28"/>
      <c r="C18" s="48" t="e">
        <f t="shared" si="0"/>
        <v>#REF!</v>
      </c>
    </row>
    <row r="19" spans="1:3" ht="25.15" customHeight="1">
      <c r="A19" s="49" t="s">
        <v>25</v>
      </c>
      <c r="B19" s="29"/>
      <c r="C19" s="50" t="e">
        <f t="shared" si="0"/>
        <v>#REF!</v>
      </c>
    </row>
    <row r="20" spans="1:3" ht="18" customHeight="1">
      <c r="A20" s="47" t="s">
        <v>26</v>
      </c>
      <c r="B20" s="28"/>
      <c r="C20" s="48" t="e">
        <f t="shared" si="0"/>
        <v>#REF!</v>
      </c>
    </row>
    <row r="21" spans="1:3" ht="18" customHeight="1">
      <c r="A21" s="47" t="s">
        <v>27</v>
      </c>
      <c r="B21" s="28"/>
      <c r="C21" s="48" t="e">
        <f t="shared" si="0"/>
        <v>#REF!</v>
      </c>
    </row>
    <row r="22" spans="1:3" ht="18" customHeight="1">
      <c r="A22" s="47" t="s">
        <v>28</v>
      </c>
      <c r="B22" s="28"/>
      <c r="C22" s="48" t="e">
        <f t="shared" si="0"/>
        <v>#REF!</v>
      </c>
    </row>
    <row r="23" spans="1:3" ht="18" customHeight="1">
      <c r="A23" s="47" t="s">
        <v>29</v>
      </c>
      <c r="B23" s="28"/>
      <c r="C23" s="48" t="e">
        <f t="shared" si="0"/>
        <v>#REF!</v>
      </c>
    </row>
    <row r="24" spans="1:3" ht="25.15" customHeight="1">
      <c r="A24" s="49" t="s">
        <v>11</v>
      </c>
      <c r="B24" s="29"/>
      <c r="C24" s="50" t="e">
        <f t="shared" si="0"/>
        <v>#REF!</v>
      </c>
    </row>
    <row r="25" spans="1:3" ht="18" customHeight="1">
      <c r="A25" s="47" t="s">
        <v>30</v>
      </c>
      <c r="B25" s="30"/>
      <c r="C25" s="48" t="e">
        <f t="shared" si="0"/>
        <v>#REF!</v>
      </c>
    </row>
    <row r="26" spans="1:3" ht="18" customHeight="1">
      <c r="A26" s="47" t="s">
        <v>31</v>
      </c>
      <c r="B26" s="30"/>
      <c r="C26" s="48" t="e">
        <f t="shared" si="0"/>
        <v>#REF!</v>
      </c>
    </row>
    <row r="27" spans="1:3" ht="18" customHeight="1">
      <c r="A27" s="47" t="s">
        <v>32</v>
      </c>
      <c r="B27" s="30"/>
      <c r="C27" s="48" t="e">
        <f t="shared" si="0"/>
        <v>#REF!</v>
      </c>
    </row>
    <row r="28" spans="1:3" ht="25.15" customHeight="1">
      <c r="A28" s="49" t="s">
        <v>149</v>
      </c>
      <c r="B28" s="31"/>
      <c r="C28" s="50" t="e">
        <f t="shared" si="0"/>
        <v>#REF!</v>
      </c>
    </row>
    <row r="29" spans="1:3" ht="18" customHeight="1">
      <c r="A29" s="47" t="s">
        <v>140</v>
      </c>
      <c r="B29" s="30">
        <v>0.1</v>
      </c>
      <c r="C29" s="48" t="e">
        <f t="shared" si="0"/>
        <v>#REF!</v>
      </c>
    </row>
    <row r="30" spans="1:3" ht="18" customHeight="1">
      <c r="A30" s="47" t="s">
        <v>36</v>
      </c>
      <c r="B30" s="30"/>
      <c r="C30" s="48" t="e">
        <f t="shared" si="0"/>
        <v>#REF!</v>
      </c>
    </row>
    <row r="31" spans="1:3" ht="18" customHeight="1">
      <c r="A31" s="47" t="s">
        <v>124</v>
      </c>
      <c r="B31" s="30"/>
      <c r="C31" s="48" t="e">
        <f t="shared" si="0"/>
        <v>#REF!</v>
      </c>
    </row>
    <row r="32" spans="1:3" ht="25.15" customHeight="1">
      <c r="A32" s="49" t="s">
        <v>89</v>
      </c>
      <c r="B32" s="31"/>
      <c r="C32" s="50" t="e">
        <f t="shared" si="0"/>
        <v>#REF!</v>
      </c>
    </row>
    <row r="33" spans="1:3" ht="18" customHeight="1">
      <c r="A33" s="47" t="s">
        <v>33</v>
      </c>
      <c r="B33" s="30">
        <v>0.1</v>
      </c>
      <c r="C33" s="48" t="e">
        <f t="shared" si="0"/>
        <v>#REF!</v>
      </c>
    </row>
    <row r="34" spans="1:3" ht="18" customHeight="1">
      <c r="A34" s="47" t="s">
        <v>34</v>
      </c>
      <c r="B34" s="30"/>
      <c r="C34" s="48" t="e">
        <f t="shared" si="0"/>
        <v>#REF!</v>
      </c>
    </row>
    <row r="35" spans="1:3" ht="18" customHeight="1">
      <c r="A35" s="47" t="s">
        <v>125</v>
      </c>
      <c r="B35" s="30"/>
      <c r="C35" s="48" t="e">
        <f t="shared" si="0"/>
        <v>#REF!</v>
      </c>
    </row>
    <row r="36" spans="1:3" ht="18" customHeight="1">
      <c r="A36" s="47" t="s">
        <v>35</v>
      </c>
      <c r="B36" s="30"/>
      <c r="C36" s="48" t="e">
        <f t="shared" si="0"/>
        <v>#REF!</v>
      </c>
    </row>
    <row r="37" spans="1:3" ht="25.15" customHeight="1">
      <c r="A37" s="49" t="s">
        <v>51</v>
      </c>
      <c r="B37" s="31"/>
      <c r="C37" s="50" t="e">
        <f t="shared" si="0"/>
        <v>#REF!</v>
      </c>
    </row>
    <row r="38" spans="1:3" ht="18" customHeight="1">
      <c r="A38" s="47" t="s">
        <v>56</v>
      </c>
      <c r="B38" s="30"/>
      <c r="C38" s="48" t="e">
        <f t="shared" si="0"/>
        <v>#REF!</v>
      </c>
    </row>
    <row r="39" spans="1:3" ht="18" customHeight="1">
      <c r="A39" s="47" t="s">
        <v>126</v>
      </c>
      <c r="B39" s="30"/>
      <c r="C39" s="48" t="e">
        <f t="shared" si="0"/>
        <v>#REF!</v>
      </c>
    </row>
    <row r="40" spans="1:3" ht="18" customHeight="1">
      <c r="A40" s="47" t="s">
        <v>57</v>
      </c>
      <c r="B40" s="30"/>
      <c r="C40" s="48" t="e">
        <f t="shared" si="0"/>
        <v>#REF!</v>
      </c>
    </row>
    <row r="41" spans="1:3" ht="18" customHeight="1">
      <c r="A41" s="47" t="s">
        <v>141</v>
      </c>
      <c r="B41" s="30"/>
      <c r="C41" s="48" t="e">
        <f t="shared" si="0"/>
        <v>#REF!</v>
      </c>
    </row>
    <row r="42" spans="1:3" ht="25.15" customHeight="1">
      <c r="A42" s="49" t="s">
        <v>151</v>
      </c>
      <c r="B42" s="31"/>
      <c r="C42" s="50" t="e">
        <f t="shared" si="0"/>
        <v>#REF!</v>
      </c>
    </row>
    <row r="43" spans="1:3" ht="18" customHeight="1">
      <c r="A43" s="47" t="s">
        <v>58</v>
      </c>
      <c r="B43" s="30">
        <v>0.05</v>
      </c>
      <c r="C43" s="48" t="e">
        <f t="shared" si="0"/>
        <v>#REF!</v>
      </c>
    </row>
    <row r="44" spans="1:3" ht="18" customHeight="1">
      <c r="A44" s="47" t="s">
        <v>59</v>
      </c>
      <c r="B44" s="30"/>
      <c r="C44" s="48" t="e">
        <f t="shared" si="0"/>
        <v>#REF!</v>
      </c>
    </row>
    <row r="45" spans="1:3" ht="18" customHeight="1">
      <c r="A45" s="47" t="s">
        <v>60</v>
      </c>
      <c r="B45" s="30"/>
      <c r="C45" s="48" t="e">
        <f t="shared" si="0"/>
        <v>#REF!</v>
      </c>
    </row>
    <row r="46" spans="1:3" ht="25.15" customHeight="1">
      <c r="A46" s="49" t="s">
        <v>81</v>
      </c>
      <c r="B46" s="31"/>
      <c r="C46" s="50" t="e">
        <f t="shared" si="0"/>
        <v>#REF!</v>
      </c>
    </row>
    <row r="47" spans="1:3" ht="18" customHeight="1">
      <c r="A47" s="47" t="s">
        <v>0</v>
      </c>
      <c r="B47" s="30"/>
      <c r="C47" s="48" t="e">
        <f t="shared" si="0"/>
        <v>#REF!</v>
      </c>
    </row>
    <row r="48" spans="1:3" ht="18" customHeight="1">
      <c r="A48" s="47" t="s">
        <v>82</v>
      </c>
      <c r="B48" s="30"/>
      <c r="C48" s="48" t="e">
        <f t="shared" si="0"/>
        <v>#REF!</v>
      </c>
    </row>
    <row r="49" spans="1:3" ht="18" customHeight="1">
      <c r="A49" s="47" t="s">
        <v>83</v>
      </c>
      <c r="B49" s="30"/>
      <c r="C49" s="48" t="e">
        <f t="shared" si="0"/>
        <v>#REF!</v>
      </c>
    </row>
    <row r="50" spans="1:3" ht="25.15" customHeight="1">
      <c r="A50" s="49" t="s">
        <v>12</v>
      </c>
      <c r="B50" s="31">
        <v>0.05</v>
      </c>
      <c r="C50" s="50" t="e">
        <f t="shared" si="0"/>
        <v>#REF!</v>
      </c>
    </row>
    <row r="51" spans="1:3" ht="25.15" customHeight="1">
      <c r="A51" s="49" t="s">
        <v>13</v>
      </c>
      <c r="B51" s="31"/>
      <c r="C51" s="50" t="e">
        <f t="shared" si="0"/>
        <v>#REF!</v>
      </c>
    </row>
    <row r="52" spans="1:3" ht="25.15" customHeight="1">
      <c r="A52" s="49" t="s">
        <v>14</v>
      </c>
      <c r="B52" s="31">
        <v>0.1</v>
      </c>
      <c r="C52" s="50" t="e">
        <f t="shared" si="0"/>
        <v>#REF!</v>
      </c>
    </row>
    <row r="53" spans="1:3" ht="25.15" customHeight="1">
      <c r="A53" s="49" t="s">
        <v>15</v>
      </c>
      <c r="B53" s="31"/>
      <c r="C53" s="50" t="e">
        <f t="shared" si="0"/>
        <v>#REF!</v>
      </c>
    </row>
    <row r="54" spans="1:3" ht="25.15" customHeight="1">
      <c r="A54" s="49" t="s">
        <v>16</v>
      </c>
      <c r="B54" s="31"/>
      <c r="C54" s="50" t="e">
        <f t="shared" si="0"/>
        <v>#REF!</v>
      </c>
    </row>
    <row r="55" spans="1:3" ht="25.15" customHeight="1">
      <c r="A55" s="49" t="s">
        <v>84</v>
      </c>
      <c r="B55" s="31">
        <v>7.0000000000000007E-2</v>
      </c>
      <c r="C55" s="50" t="e">
        <f t="shared" si="0"/>
        <v>#REF!</v>
      </c>
    </row>
    <row r="56" spans="1:3" ht="18" customHeight="1">
      <c r="A56" s="47" t="s">
        <v>85</v>
      </c>
      <c r="B56" s="30">
        <v>0.2</v>
      </c>
      <c r="C56" s="48" t="e">
        <f t="shared" si="0"/>
        <v>#REF!</v>
      </c>
    </row>
    <row r="57" spans="1:3" ht="18" customHeight="1">
      <c r="A57" s="47" t="s">
        <v>86</v>
      </c>
      <c r="B57" s="30"/>
      <c r="C57" s="48" t="e">
        <f t="shared" si="0"/>
        <v>#REF!</v>
      </c>
    </row>
    <row r="58" spans="1:3" ht="18" customHeight="1">
      <c r="A58" s="47" t="s">
        <v>87</v>
      </c>
      <c r="B58" s="30"/>
      <c r="C58" s="48" t="e">
        <f t="shared" si="0"/>
        <v>#REF!</v>
      </c>
    </row>
    <row r="59" spans="1:3" ht="25.15" customHeight="1" thickBot="1">
      <c r="A59" s="51" t="s">
        <v>88</v>
      </c>
      <c r="B59" s="32"/>
      <c r="C59" s="52" t="e">
        <f t="shared" si="0"/>
        <v>#REF!</v>
      </c>
    </row>
    <row r="60" spans="1:3" ht="25.15" customHeight="1" thickBot="1">
      <c r="A60" s="26" t="s">
        <v>146</v>
      </c>
      <c r="B60" s="34" t="e">
        <f>C60/C61</f>
        <v>#REF!</v>
      </c>
      <c r="C60" s="53" t="e">
        <f>C61-SUM(C8:C59)</f>
        <v>#REF!</v>
      </c>
    </row>
    <row r="61" spans="1:3" ht="25.15" customHeight="1" thickBot="1">
      <c r="A61" s="25" t="s">
        <v>55</v>
      </c>
      <c r="B61" s="35">
        <v>1</v>
      </c>
      <c r="C61" s="33" t="e">
        <f>#REF!</f>
        <v>#REF!</v>
      </c>
    </row>
  </sheetData>
  <mergeCells count="1">
    <mergeCell ref="B5:C5"/>
  </mergeCells>
  <phoneticPr fontId="0" type="noConversion"/>
  <pageMargins left="0.75" right="0.5" top="0.75" bottom="0.55000000000000004" header="0.5" footer="0.5"/>
  <pageSetup scale="56"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H30" sqref="H30"/>
    </sheetView>
  </sheetViews>
  <sheetFormatPr defaultColWidth="7.109375" defaultRowHeight="15"/>
  <cols>
    <col min="1" max="1" width="8.44140625" customWidth="1"/>
    <col min="2" max="2" width="13.88671875" customWidth="1"/>
    <col min="3" max="3" width="9.109375" customWidth="1"/>
    <col min="4" max="4" width="9.6640625" customWidth="1"/>
    <col min="5" max="5" width="12.5546875" style="60" customWidth="1"/>
    <col min="6" max="6" width="12.5546875" customWidth="1"/>
    <col min="7" max="7" width="9.109375" customWidth="1"/>
    <col min="8" max="8" width="10.21875" customWidth="1"/>
    <col min="9" max="9" width="9.88671875" customWidth="1"/>
  </cols>
  <sheetData>
    <row r="1" spans="1:9" ht="12" customHeight="1" thickTop="1">
      <c r="A1" s="54"/>
      <c r="B1" s="55"/>
      <c r="C1" s="55"/>
      <c r="D1" s="55"/>
      <c r="E1" s="68"/>
      <c r="F1" s="68"/>
      <c r="G1" s="69"/>
      <c r="H1" s="70" t="s">
        <v>128</v>
      </c>
      <c r="I1" s="255"/>
    </row>
    <row r="2" spans="1:9" ht="15" customHeight="1" thickBot="1">
      <c r="A2" s="56" t="s">
        <v>129</v>
      </c>
      <c r="B2" s="57"/>
      <c r="C2" s="57"/>
      <c r="D2" s="57"/>
      <c r="E2" s="71"/>
      <c r="F2" s="72"/>
      <c r="G2" s="73"/>
      <c r="H2" s="667">
        <f>'TICS '!A4</f>
        <v>0</v>
      </c>
      <c r="I2" s="668"/>
    </row>
    <row r="3" spans="1:9" ht="18" customHeight="1" thickBot="1">
      <c r="A3" s="669" t="s">
        <v>222</v>
      </c>
      <c r="B3" s="670"/>
      <c r="C3" s="670"/>
      <c r="D3" s="670"/>
      <c r="E3" s="670"/>
      <c r="F3" s="670"/>
      <c r="G3" s="670"/>
      <c r="H3" s="59"/>
      <c r="I3" s="256"/>
    </row>
    <row r="4" spans="1:9">
      <c r="A4" s="676"/>
      <c r="B4" s="677"/>
      <c r="C4" s="677"/>
      <c r="D4" s="678"/>
      <c r="E4" s="671" t="s">
        <v>135</v>
      </c>
      <c r="F4" s="672"/>
      <c r="G4" s="673" t="s">
        <v>136</v>
      </c>
      <c r="H4" s="674"/>
      <c r="I4" s="675"/>
    </row>
    <row r="5" spans="1:9" ht="16.149999999999999" customHeight="1" thickBot="1">
      <c r="A5" s="74" t="s">
        <v>131</v>
      </c>
      <c r="B5" s="75"/>
      <c r="C5" s="76" t="s">
        <v>134</v>
      </c>
      <c r="D5" s="76" t="s">
        <v>133</v>
      </c>
      <c r="E5" s="61" t="s">
        <v>127</v>
      </c>
      <c r="F5" s="63" t="s">
        <v>130</v>
      </c>
      <c r="G5" s="63" t="s">
        <v>137</v>
      </c>
      <c r="H5" s="77" t="s">
        <v>138</v>
      </c>
      <c r="I5" s="257" t="s">
        <v>130</v>
      </c>
    </row>
    <row r="6" spans="1:9" s="66" customFormat="1" ht="21.95" customHeight="1">
      <c r="A6" s="656"/>
      <c r="B6" s="703"/>
      <c r="C6" s="515"/>
      <c r="D6" s="94"/>
      <c r="E6" s="95"/>
      <c r="F6" s="112">
        <f t="shared" ref="F6:F12" si="0">C6*E6</f>
        <v>0</v>
      </c>
      <c r="G6" s="538"/>
      <c r="H6" s="121"/>
      <c r="I6" s="224">
        <f t="shared" ref="I6:I12" si="1">G6*H6</f>
        <v>0</v>
      </c>
    </row>
    <row r="7" spans="1:9" s="66" customFormat="1" ht="21.95" customHeight="1">
      <c r="A7" s="656"/>
      <c r="B7" s="703"/>
      <c r="C7" s="515"/>
      <c r="D7" s="94"/>
      <c r="E7" s="95"/>
      <c r="F7" s="112">
        <f t="shared" si="0"/>
        <v>0</v>
      </c>
      <c r="G7" s="538"/>
      <c r="H7" s="113"/>
      <c r="I7" s="225">
        <f t="shared" si="1"/>
        <v>0</v>
      </c>
    </row>
    <row r="8" spans="1:9" s="66" customFormat="1" ht="21.95" customHeight="1">
      <c r="A8" s="656"/>
      <c r="B8" s="703"/>
      <c r="C8" s="515"/>
      <c r="D8" s="94"/>
      <c r="E8" s="95"/>
      <c r="F8" s="112">
        <f t="shared" si="0"/>
        <v>0</v>
      </c>
      <c r="G8" s="538"/>
      <c r="H8" s="113"/>
      <c r="I8" s="225">
        <f t="shared" si="1"/>
        <v>0</v>
      </c>
    </row>
    <row r="9" spans="1:9" s="66" customFormat="1" ht="21.95" customHeight="1">
      <c r="A9" s="656"/>
      <c r="B9" s="703"/>
      <c r="C9" s="515"/>
      <c r="D9" s="94"/>
      <c r="E9" s="95"/>
      <c r="F9" s="112">
        <f t="shared" si="0"/>
        <v>0</v>
      </c>
      <c r="G9" s="538"/>
      <c r="H9" s="113"/>
      <c r="I9" s="225">
        <f t="shared" si="1"/>
        <v>0</v>
      </c>
    </row>
    <row r="10" spans="1:9" s="66" customFormat="1" ht="21.95" customHeight="1">
      <c r="A10" s="656"/>
      <c r="B10" s="703"/>
      <c r="C10" s="515"/>
      <c r="D10" s="94"/>
      <c r="E10" s="95"/>
      <c r="F10" s="112">
        <f t="shared" si="0"/>
        <v>0</v>
      </c>
      <c r="G10" s="538"/>
      <c r="H10" s="113"/>
      <c r="I10" s="225">
        <f t="shared" si="1"/>
        <v>0</v>
      </c>
    </row>
    <row r="11" spans="1:9" s="66" customFormat="1" ht="21.95" customHeight="1">
      <c r="A11" s="656"/>
      <c r="B11" s="703"/>
      <c r="C11" s="515"/>
      <c r="D11" s="94"/>
      <c r="E11" s="95"/>
      <c r="F11" s="112">
        <f t="shared" si="0"/>
        <v>0</v>
      </c>
      <c r="G11" s="538"/>
      <c r="H11" s="113"/>
      <c r="I11" s="225">
        <f t="shared" si="1"/>
        <v>0</v>
      </c>
    </row>
    <row r="12" spans="1:9" s="66" customFormat="1" ht="21.95" customHeight="1">
      <c r="A12" s="656"/>
      <c r="B12" s="703"/>
      <c r="C12" s="515"/>
      <c r="D12" s="94"/>
      <c r="E12" s="95"/>
      <c r="F12" s="112">
        <f t="shared" si="0"/>
        <v>0</v>
      </c>
      <c r="G12" s="538"/>
      <c r="H12" s="113"/>
      <c r="I12" s="225">
        <f t="shared" si="1"/>
        <v>0</v>
      </c>
    </row>
    <row r="13" spans="1:9" s="66" customFormat="1" ht="21.95" customHeight="1">
      <c r="A13" s="656"/>
      <c r="B13" s="703"/>
      <c r="C13" s="515"/>
      <c r="D13" s="94"/>
      <c r="E13" s="95"/>
      <c r="F13" s="112">
        <f t="shared" ref="F13:F18" si="2">C13*E13</f>
        <v>0</v>
      </c>
      <c r="G13" s="538"/>
      <c r="H13" s="113"/>
      <c r="I13" s="225">
        <f t="shared" ref="I13:I18" si="3">G13*H13</f>
        <v>0</v>
      </c>
    </row>
    <row r="14" spans="1:9" s="66" customFormat="1" ht="21.95" customHeight="1">
      <c r="A14" s="656"/>
      <c r="B14" s="703"/>
      <c r="C14" s="515"/>
      <c r="D14" s="94"/>
      <c r="E14" s="95"/>
      <c r="F14" s="112">
        <f t="shared" si="2"/>
        <v>0</v>
      </c>
      <c r="G14" s="538"/>
      <c r="H14" s="113"/>
      <c r="I14" s="225">
        <f t="shared" si="3"/>
        <v>0</v>
      </c>
    </row>
    <row r="15" spans="1:9" s="66" customFormat="1" ht="21.95" customHeight="1">
      <c r="A15" s="656"/>
      <c r="B15" s="703"/>
      <c r="C15" s="515"/>
      <c r="D15" s="94"/>
      <c r="E15" s="95"/>
      <c r="F15" s="112">
        <f t="shared" si="2"/>
        <v>0</v>
      </c>
      <c r="G15" s="538"/>
      <c r="H15" s="113"/>
      <c r="I15" s="225">
        <f t="shared" si="3"/>
        <v>0</v>
      </c>
    </row>
    <row r="16" spans="1:9" s="66" customFormat="1" ht="21.95" customHeight="1">
      <c r="A16" s="656"/>
      <c r="B16" s="703"/>
      <c r="C16" s="515"/>
      <c r="D16" s="94"/>
      <c r="E16" s="95"/>
      <c r="F16" s="112">
        <f t="shared" si="2"/>
        <v>0</v>
      </c>
      <c r="G16" s="538"/>
      <c r="H16" s="113"/>
      <c r="I16" s="225">
        <f t="shared" si="3"/>
        <v>0</v>
      </c>
    </row>
    <row r="17" spans="1:9" s="66" customFormat="1" ht="21.95" customHeight="1">
      <c r="A17" s="656"/>
      <c r="B17" s="703"/>
      <c r="C17" s="515"/>
      <c r="D17" s="94"/>
      <c r="E17" s="95"/>
      <c r="F17" s="112">
        <f t="shared" si="2"/>
        <v>0</v>
      </c>
      <c r="G17" s="538"/>
      <c r="H17" s="113"/>
      <c r="I17" s="225">
        <f t="shared" si="3"/>
        <v>0</v>
      </c>
    </row>
    <row r="18" spans="1:9" s="66" customFormat="1" ht="21.95" customHeight="1" thickBot="1">
      <c r="A18" s="656"/>
      <c r="B18" s="703"/>
      <c r="C18" s="515"/>
      <c r="D18" s="94"/>
      <c r="E18" s="95"/>
      <c r="F18" s="112">
        <f t="shared" si="2"/>
        <v>0</v>
      </c>
      <c r="G18" s="538"/>
      <c r="H18" s="113"/>
      <c r="I18" s="225">
        <f t="shared" si="3"/>
        <v>0</v>
      </c>
    </row>
    <row r="19" spans="1:9" ht="16.149999999999999" customHeight="1" thickBot="1">
      <c r="A19" s="716"/>
      <c r="B19" s="717"/>
      <c r="C19" s="103"/>
      <c r="D19" s="103"/>
      <c r="E19" s="106" t="s">
        <v>130</v>
      </c>
      <c r="F19" s="92">
        <f>SUM(F6:F18)</f>
        <v>0</v>
      </c>
      <c r="G19" s="528"/>
      <c r="H19" s="87" t="s">
        <v>130</v>
      </c>
      <c r="I19" s="226">
        <f>SUM(I6:I18)</f>
        <v>0</v>
      </c>
    </row>
    <row r="20" spans="1:9" ht="16.149999999999999" customHeight="1" thickBot="1">
      <c r="A20" s="669" t="s">
        <v>163</v>
      </c>
      <c r="B20" s="670"/>
      <c r="C20" s="670"/>
      <c r="D20" s="670"/>
      <c r="E20" s="670"/>
      <c r="F20" s="670"/>
      <c r="G20" s="670"/>
      <c r="H20" s="87" t="s">
        <v>130</v>
      </c>
      <c r="I20" s="96">
        <f>SUM(I19,F19)</f>
        <v>0</v>
      </c>
    </row>
    <row r="21" spans="1:9" ht="21.75" customHeight="1">
      <c r="A21" s="662"/>
      <c r="B21" s="704"/>
      <c r="C21" s="518"/>
      <c r="D21" s="157"/>
      <c r="E21" s="158"/>
      <c r="F21" s="159">
        <f>C21*E21</f>
        <v>0</v>
      </c>
      <c r="G21" s="541"/>
      <c r="H21" s="160"/>
      <c r="I21" s="270">
        <f>G21*H21</f>
        <v>0</v>
      </c>
    </row>
    <row r="22" spans="1:9" ht="21.75" customHeight="1">
      <c r="A22" s="662"/>
      <c r="B22" s="704"/>
      <c r="C22" s="518"/>
      <c r="D22" s="157"/>
      <c r="E22" s="158"/>
      <c r="F22" s="159">
        <f>C22*E22</f>
        <v>0</v>
      </c>
      <c r="G22" s="541"/>
      <c r="H22" s="161"/>
      <c r="I22" s="270">
        <f>G22*H22</f>
        <v>0</v>
      </c>
    </row>
    <row r="23" spans="1:9" ht="21.75" customHeight="1">
      <c r="A23" s="662"/>
      <c r="B23" s="704"/>
      <c r="C23" s="518"/>
      <c r="D23" s="157"/>
      <c r="E23" s="158"/>
      <c r="F23" s="159">
        <f t="shared" ref="F23:F33" si="4">C23*E23</f>
        <v>0</v>
      </c>
      <c r="G23" s="541"/>
      <c r="H23" s="161"/>
      <c r="I23" s="270">
        <f t="shared" ref="I23:I33" si="5">G23*H23</f>
        <v>0</v>
      </c>
    </row>
    <row r="24" spans="1:9" ht="21.75" customHeight="1">
      <c r="A24" s="662"/>
      <c r="B24" s="704"/>
      <c r="C24" s="518"/>
      <c r="D24" s="157"/>
      <c r="E24" s="158"/>
      <c r="F24" s="159">
        <f t="shared" si="4"/>
        <v>0</v>
      </c>
      <c r="G24" s="541"/>
      <c r="H24" s="161"/>
      <c r="I24" s="270">
        <f t="shared" si="5"/>
        <v>0</v>
      </c>
    </row>
    <row r="25" spans="1:9" ht="21.75" customHeight="1">
      <c r="A25" s="662"/>
      <c r="B25" s="704"/>
      <c r="C25" s="518"/>
      <c r="D25" s="157"/>
      <c r="E25" s="158"/>
      <c r="F25" s="159">
        <f t="shared" si="4"/>
        <v>0</v>
      </c>
      <c r="G25" s="541"/>
      <c r="H25" s="161"/>
      <c r="I25" s="270">
        <f t="shared" si="5"/>
        <v>0</v>
      </c>
    </row>
    <row r="26" spans="1:9" ht="21.75" customHeight="1">
      <c r="A26" s="662"/>
      <c r="B26" s="704"/>
      <c r="C26" s="518"/>
      <c r="D26" s="157"/>
      <c r="E26" s="158"/>
      <c r="F26" s="159">
        <f t="shared" si="4"/>
        <v>0</v>
      </c>
      <c r="G26" s="541"/>
      <c r="H26" s="161"/>
      <c r="I26" s="270">
        <f t="shared" si="5"/>
        <v>0</v>
      </c>
    </row>
    <row r="27" spans="1:9" ht="21.75" customHeight="1">
      <c r="A27" s="662"/>
      <c r="B27" s="704"/>
      <c r="C27" s="518"/>
      <c r="D27" s="157"/>
      <c r="E27" s="158"/>
      <c r="F27" s="159">
        <f t="shared" si="4"/>
        <v>0</v>
      </c>
      <c r="G27" s="541"/>
      <c r="H27" s="161"/>
      <c r="I27" s="270">
        <f t="shared" si="5"/>
        <v>0</v>
      </c>
    </row>
    <row r="28" spans="1:9" ht="21.75" customHeight="1">
      <c r="A28" s="662"/>
      <c r="B28" s="704"/>
      <c r="C28" s="518"/>
      <c r="D28" s="157"/>
      <c r="E28" s="158"/>
      <c r="F28" s="159">
        <f t="shared" si="4"/>
        <v>0</v>
      </c>
      <c r="G28" s="541"/>
      <c r="H28" s="161"/>
      <c r="I28" s="270">
        <f t="shared" si="5"/>
        <v>0</v>
      </c>
    </row>
    <row r="29" spans="1:9" ht="21.75" customHeight="1">
      <c r="A29" s="662"/>
      <c r="B29" s="704"/>
      <c r="C29" s="518"/>
      <c r="D29" s="157"/>
      <c r="E29" s="158"/>
      <c r="F29" s="159">
        <f t="shared" si="4"/>
        <v>0</v>
      </c>
      <c r="G29" s="541"/>
      <c r="H29" s="161"/>
      <c r="I29" s="270">
        <f t="shared" si="5"/>
        <v>0</v>
      </c>
    </row>
    <row r="30" spans="1:9" ht="21.75" customHeight="1">
      <c r="A30" s="662"/>
      <c r="B30" s="704"/>
      <c r="C30" s="518"/>
      <c r="D30" s="157"/>
      <c r="E30" s="158"/>
      <c r="F30" s="159">
        <f t="shared" si="4"/>
        <v>0</v>
      </c>
      <c r="G30" s="541"/>
      <c r="H30" s="161"/>
      <c r="I30" s="270">
        <f t="shared" si="5"/>
        <v>0</v>
      </c>
    </row>
    <row r="31" spans="1:9" ht="21.75" customHeight="1">
      <c r="A31" s="662"/>
      <c r="B31" s="704"/>
      <c r="C31" s="518"/>
      <c r="D31" s="157"/>
      <c r="E31" s="158"/>
      <c r="F31" s="159">
        <f t="shared" si="4"/>
        <v>0</v>
      </c>
      <c r="G31" s="541"/>
      <c r="H31" s="161"/>
      <c r="I31" s="270">
        <f t="shared" si="5"/>
        <v>0</v>
      </c>
    </row>
    <row r="32" spans="1:9" ht="21.75" customHeight="1">
      <c r="A32" s="662"/>
      <c r="B32" s="704"/>
      <c r="C32" s="518"/>
      <c r="D32" s="157"/>
      <c r="E32" s="158"/>
      <c r="F32" s="159">
        <f t="shared" si="4"/>
        <v>0</v>
      </c>
      <c r="G32" s="541"/>
      <c r="H32" s="161"/>
      <c r="I32" s="270">
        <f t="shared" si="5"/>
        <v>0</v>
      </c>
    </row>
    <row r="33" spans="1:9" ht="21.75" customHeight="1" thickBot="1">
      <c r="A33" s="662"/>
      <c r="B33" s="704"/>
      <c r="C33" s="156"/>
      <c r="D33" s="157"/>
      <c r="E33" s="158"/>
      <c r="F33" s="159">
        <f t="shared" si="4"/>
        <v>0</v>
      </c>
      <c r="G33" s="541"/>
      <c r="H33" s="161"/>
      <c r="I33" s="270">
        <f t="shared" si="5"/>
        <v>0</v>
      </c>
    </row>
    <row r="34" spans="1:9" ht="16.5" thickBot="1">
      <c r="A34" s="721"/>
      <c r="B34" s="722"/>
      <c r="C34" s="199"/>
      <c r="D34" s="199"/>
      <c r="E34" s="200" t="s">
        <v>130</v>
      </c>
      <c r="F34" s="165">
        <f>SUM(F21:F33)</f>
        <v>0</v>
      </c>
      <c r="G34" s="527"/>
      <c r="H34" s="164" t="s">
        <v>130</v>
      </c>
      <c r="I34" s="271">
        <f>SUM(I21:I33)</f>
        <v>0</v>
      </c>
    </row>
    <row r="35" spans="1:9" ht="15.75" thickBot="1">
      <c r="A35" s="201"/>
      <c r="B35" s="202"/>
      <c r="C35" s="202"/>
      <c r="D35" s="202"/>
      <c r="E35" s="203"/>
      <c r="F35" s="168"/>
      <c r="G35" s="169"/>
      <c r="H35" s="164" t="s">
        <v>130</v>
      </c>
      <c r="I35" s="170">
        <f>SUM(I34,F34)</f>
        <v>0</v>
      </c>
    </row>
  </sheetData>
  <sheetProtection password="CC42" sheet="1" objects="1" scenarios="1" selectLockedCells="1"/>
  <mergeCells count="34">
    <mergeCell ref="A20:G20"/>
    <mergeCell ref="A31:B31"/>
    <mergeCell ref="A27:B27"/>
    <mergeCell ref="A28:B28"/>
    <mergeCell ref="A29:B29"/>
    <mergeCell ref="A21:B21"/>
    <mergeCell ref="A22:B22"/>
    <mergeCell ref="A32:B32"/>
    <mergeCell ref="A33:B33"/>
    <mergeCell ref="A34:B34"/>
    <mergeCell ref="A30:B30"/>
    <mergeCell ref="A23:B23"/>
    <mergeCell ref="A24:B24"/>
    <mergeCell ref="A25:B25"/>
    <mergeCell ref="A26:B26"/>
    <mergeCell ref="A19:B19"/>
    <mergeCell ref="A6:B6"/>
    <mergeCell ref="A7:B7"/>
    <mergeCell ref="A8:B8"/>
    <mergeCell ref="A9:B9"/>
    <mergeCell ref="A15:B15"/>
    <mergeCell ref="A16:B16"/>
    <mergeCell ref="A17:B17"/>
    <mergeCell ref="A18:B18"/>
    <mergeCell ref="A10:B10"/>
    <mergeCell ref="A11:B11"/>
    <mergeCell ref="A12:B12"/>
    <mergeCell ref="A13:B13"/>
    <mergeCell ref="A14:B14"/>
    <mergeCell ref="H2:I2"/>
    <mergeCell ref="A3:G3"/>
    <mergeCell ref="A4:D4"/>
    <mergeCell ref="E4:F4"/>
    <mergeCell ref="G4:I4"/>
  </mergeCells>
  <phoneticPr fontId="17" type="noConversion"/>
  <conditionalFormatting sqref="H2">
    <cfRule type="expression" priority="1" stopIfTrue="1">
      <formula>"MM/DD/YY"</formula>
    </cfRule>
  </conditionalFormatting>
  <pageMargins left="0.75" right="0.75" top="1" bottom="1" header="0.5" footer="0.5"/>
  <pageSetup scale="78" orientation="portrait"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E28" sqref="E28"/>
    </sheetView>
  </sheetViews>
  <sheetFormatPr defaultColWidth="7.109375" defaultRowHeight="15"/>
  <cols>
    <col min="1" max="1" width="8.44140625" customWidth="1"/>
    <col min="2" max="2" width="13.88671875" customWidth="1"/>
    <col min="3" max="3" width="9.109375" customWidth="1"/>
    <col min="4" max="4" width="9.6640625" customWidth="1"/>
    <col min="5" max="5" width="12.88671875" style="60" customWidth="1"/>
    <col min="6" max="6" width="12.8867187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667">
        <f>'TICS '!A4</f>
        <v>0</v>
      </c>
      <c r="I2" s="668"/>
    </row>
    <row r="3" spans="1:11" ht="18" customHeight="1" thickBot="1">
      <c r="A3" s="669" t="s">
        <v>221</v>
      </c>
      <c r="B3" s="670"/>
      <c r="C3" s="670"/>
      <c r="D3" s="670"/>
      <c r="E3" s="670"/>
      <c r="F3" s="670"/>
      <c r="G3" s="670"/>
      <c r="H3" s="59"/>
      <c r="I3" s="256"/>
    </row>
    <row r="4" spans="1:11">
      <c r="A4" s="676"/>
      <c r="B4" s="677"/>
      <c r="C4" s="677"/>
      <c r="D4" s="6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77" t="s">
        <v>138</v>
      </c>
      <c r="I5" s="257" t="s">
        <v>130</v>
      </c>
    </row>
    <row r="6" spans="1:11" s="66" customFormat="1" ht="21.95" customHeight="1">
      <c r="A6" s="656"/>
      <c r="B6" s="703"/>
      <c r="C6" s="515"/>
      <c r="D6" s="94"/>
      <c r="E6" s="95"/>
      <c r="F6" s="112">
        <f t="shared" ref="F6:F12" si="0">C6*E6</f>
        <v>0</v>
      </c>
      <c r="G6" s="538"/>
      <c r="H6" s="121"/>
      <c r="I6" s="224">
        <f t="shared" ref="I6:I12" si="1">G6*H6</f>
        <v>0</v>
      </c>
      <c r="K6" s="67"/>
    </row>
    <row r="7" spans="1:11" s="66" customFormat="1" ht="21.95" customHeight="1">
      <c r="A7" s="656"/>
      <c r="B7" s="703"/>
      <c r="C7" s="515"/>
      <c r="D7" s="94"/>
      <c r="E7" s="95"/>
      <c r="F7" s="112">
        <f t="shared" si="0"/>
        <v>0</v>
      </c>
      <c r="G7" s="538"/>
      <c r="H7" s="113"/>
      <c r="I7" s="225">
        <f t="shared" si="1"/>
        <v>0</v>
      </c>
      <c r="K7" s="67"/>
    </row>
    <row r="8" spans="1:11" s="66" customFormat="1" ht="21.95" customHeight="1">
      <c r="A8" s="656"/>
      <c r="B8" s="703"/>
      <c r="C8" s="515"/>
      <c r="D8" s="94"/>
      <c r="E8" s="95"/>
      <c r="F8" s="112">
        <f t="shared" si="0"/>
        <v>0</v>
      </c>
      <c r="G8" s="538"/>
      <c r="H8" s="113"/>
      <c r="I8" s="225">
        <f t="shared" si="1"/>
        <v>0</v>
      </c>
      <c r="K8" s="67"/>
    </row>
    <row r="9" spans="1:11" s="66" customFormat="1" ht="21.95" customHeight="1">
      <c r="A9" s="656"/>
      <c r="B9" s="703"/>
      <c r="C9" s="556"/>
      <c r="D9" s="94"/>
      <c r="E9" s="95"/>
      <c r="F9" s="112">
        <f t="shared" si="0"/>
        <v>0</v>
      </c>
      <c r="G9" s="538"/>
      <c r="H9" s="113"/>
      <c r="I9" s="225">
        <f t="shared" si="1"/>
        <v>0</v>
      </c>
      <c r="K9" s="67"/>
    </row>
    <row r="10" spans="1:11" s="66" customFormat="1" ht="21.95" customHeight="1">
      <c r="A10" s="656"/>
      <c r="B10" s="703"/>
      <c r="C10" s="556"/>
      <c r="D10" s="94"/>
      <c r="E10" s="95"/>
      <c r="F10" s="112">
        <f t="shared" si="0"/>
        <v>0</v>
      </c>
      <c r="G10" s="538"/>
      <c r="H10" s="113"/>
      <c r="I10" s="225">
        <f t="shared" si="1"/>
        <v>0</v>
      </c>
      <c r="K10" s="67"/>
    </row>
    <row r="11" spans="1:11" s="66" customFormat="1" ht="21.95" customHeight="1">
      <c r="A11" s="656"/>
      <c r="B11" s="703"/>
      <c r="C11" s="556"/>
      <c r="D11" s="94"/>
      <c r="E11" s="95"/>
      <c r="F11" s="112">
        <f t="shared" si="0"/>
        <v>0</v>
      </c>
      <c r="G11" s="538"/>
      <c r="H11" s="113"/>
      <c r="I11" s="225">
        <f t="shared" si="1"/>
        <v>0</v>
      </c>
      <c r="K11" s="67"/>
    </row>
    <row r="12" spans="1:11" s="66" customFormat="1" ht="21.95" customHeight="1">
      <c r="A12" s="656"/>
      <c r="B12" s="703"/>
      <c r="C12" s="556"/>
      <c r="D12" s="94"/>
      <c r="E12" s="95"/>
      <c r="F12" s="112">
        <f t="shared" si="0"/>
        <v>0</v>
      </c>
      <c r="G12" s="538"/>
      <c r="H12" s="113"/>
      <c r="I12" s="225">
        <f t="shared" si="1"/>
        <v>0</v>
      </c>
      <c r="K12" s="67"/>
    </row>
    <row r="13" spans="1:11" s="66" customFormat="1" ht="21.95" customHeight="1">
      <c r="A13" s="656"/>
      <c r="B13" s="703"/>
      <c r="C13" s="556"/>
      <c r="D13" s="94"/>
      <c r="E13" s="95"/>
      <c r="F13" s="112">
        <f t="shared" ref="F13:F18" si="2">C13*E13</f>
        <v>0</v>
      </c>
      <c r="G13" s="538"/>
      <c r="H13" s="113"/>
      <c r="I13" s="225">
        <f t="shared" ref="I13:I18" si="3">G13*H13</f>
        <v>0</v>
      </c>
      <c r="K13" s="67"/>
    </row>
    <row r="14" spans="1:11" s="66" customFormat="1" ht="21.95" customHeight="1">
      <c r="A14" s="656"/>
      <c r="B14" s="703"/>
      <c r="C14" s="556"/>
      <c r="D14" s="94"/>
      <c r="E14" s="95"/>
      <c r="F14" s="112">
        <f t="shared" si="2"/>
        <v>0</v>
      </c>
      <c r="G14" s="538"/>
      <c r="H14" s="113"/>
      <c r="I14" s="225">
        <f t="shared" si="3"/>
        <v>0</v>
      </c>
      <c r="K14" s="67"/>
    </row>
    <row r="15" spans="1:11" s="66" customFormat="1" ht="21.95" customHeight="1">
      <c r="A15" s="656"/>
      <c r="B15" s="703"/>
      <c r="C15" s="556"/>
      <c r="D15" s="94"/>
      <c r="E15" s="95"/>
      <c r="F15" s="112">
        <f t="shared" si="2"/>
        <v>0</v>
      </c>
      <c r="G15" s="538"/>
      <c r="H15" s="113"/>
      <c r="I15" s="225">
        <f t="shared" si="3"/>
        <v>0</v>
      </c>
      <c r="K15" s="67"/>
    </row>
    <row r="16" spans="1:11" s="66" customFormat="1" ht="21.95" customHeight="1">
      <c r="A16" s="656"/>
      <c r="B16" s="703"/>
      <c r="C16" s="556"/>
      <c r="D16" s="94"/>
      <c r="E16" s="95"/>
      <c r="F16" s="112">
        <f t="shared" si="2"/>
        <v>0</v>
      </c>
      <c r="G16" s="538"/>
      <c r="H16" s="113"/>
      <c r="I16" s="225">
        <f t="shared" si="3"/>
        <v>0</v>
      </c>
      <c r="K16" s="67"/>
    </row>
    <row r="17" spans="1:11" s="66" customFormat="1" ht="21.95" customHeight="1">
      <c r="A17" s="656"/>
      <c r="B17" s="703"/>
      <c r="C17" s="556"/>
      <c r="D17" s="94"/>
      <c r="E17" s="95"/>
      <c r="F17" s="112">
        <f t="shared" si="2"/>
        <v>0</v>
      </c>
      <c r="G17" s="538"/>
      <c r="H17" s="113"/>
      <c r="I17" s="225">
        <f t="shared" si="3"/>
        <v>0</v>
      </c>
      <c r="K17" s="67"/>
    </row>
    <row r="18" spans="1:11" s="66" customFormat="1" ht="21.95" customHeight="1" thickBot="1">
      <c r="A18" s="656"/>
      <c r="B18" s="703"/>
      <c r="C18" s="556"/>
      <c r="D18" s="94"/>
      <c r="E18" s="95"/>
      <c r="F18" s="112">
        <f t="shared" si="2"/>
        <v>0</v>
      </c>
      <c r="G18" s="538"/>
      <c r="H18" s="113"/>
      <c r="I18" s="225">
        <f t="shared" si="3"/>
        <v>0</v>
      </c>
      <c r="K18" s="67"/>
    </row>
    <row r="19" spans="1:11" ht="16.149999999999999" customHeight="1" thickBot="1">
      <c r="A19" s="716"/>
      <c r="B19" s="717"/>
      <c r="C19" s="103"/>
      <c r="D19" s="103"/>
      <c r="E19" s="106" t="s">
        <v>130</v>
      </c>
      <c r="F19" s="92">
        <f>SUM(F6:F18)</f>
        <v>0</v>
      </c>
      <c r="G19" s="528"/>
      <c r="H19" s="87" t="s">
        <v>130</v>
      </c>
      <c r="I19" s="226">
        <f>SUM(I6:I18)</f>
        <v>0</v>
      </c>
    </row>
    <row r="20" spans="1:11" ht="16.149999999999999" customHeight="1" thickBot="1">
      <c r="A20" s="669" t="s">
        <v>164</v>
      </c>
      <c r="B20" s="670"/>
      <c r="C20" s="670"/>
      <c r="D20" s="670"/>
      <c r="E20" s="670"/>
      <c r="F20" s="670"/>
      <c r="G20" s="670"/>
      <c r="H20" s="87" t="s">
        <v>130</v>
      </c>
      <c r="I20" s="96">
        <f>SUM(I19,F19)</f>
        <v>0</v>
      </c>
    </row>
    <row r="21" spans="1:11" ht="21.75" customHeight="1">
      <c r="A21" s="662"/>
      <c r="B21" s="704"/>
      <c r="C21" s="518"/>
      <c r="D21" s="157"/>
      <c r="E21" s="158"/>
      <c r="F21" s="159">
        <f t="shared" ref="F21:F33" si="4">C21*E21</f>
        <v>0</v>
      </c>
      <c r="G21" s="541"/>
      <c r="H21" s="160"/>
      <c r="I21" s="270">
        <f t="shared" ref="I21:I33" si="5">G21*H21</f>
        <v>0</v>
      </c>
    </row>
    <row r="22" spans="1:11" ht="21.75" customHeight="1">
      <c r="A22" s="662"/>
      <c r="B22" s="704"/>
      <c r="C22" s="518"/>
      <c r="D22" s="157"/>
      <c r="E22" s="158"/>
      <c r="F22" s="159">
        <f t="shared" si="4"/>
        <v>0</v>
      </c>
      <c r="G22" s="541"/>
      <c r="H22" s="161"/>
      <c r="I22" s="270">
        <f t="shared" si="5"/>
        <v>0</v>
      </c>
    </row>
    <row r="23" spans="1:11" ht="21.75" customHeight="1">
      <c r="A23" s="662"/>
      <c r="B23" s="704"/>
      <c r="C23" s="518"/>
      <c r="D23" s="157"/>
      <c r="E23" s="158"/>
      <c r="F23" s="159">
        <f t="shared" si="4"/>
        <v>0</v>
      </c>
      <c r="G23" s="541"/>
      <c r="H23" s="161"/>
      <c r="I23" s="270">
        <f t="shared" si="5"/>
        <v>0</v>
      </c>
    </row>
    <row r="24" spans="1:11" ht="21.75" customHeight="1">
      <c r="A24" s="662"/>
      <c r="B24" s="704"/>
      <c r="C24" s="536"/>
      <c r="D24" s="157"/>
      <c r="E24" s="158"/>
      <c r="F24" s="159">
        <f t="shared" si="4"/>
        <v>0</v>
      </c>
      <c r="G24" s="541"/>
      <c r="H24" s="161"/>
      <c r="I24" s="270">
        <f t="shared" si="5"/>
        <v>0</v>
      </c>
    </row>
    <row r="25" spans="1:11" ht="21.75" customHeight="1">
      <c r="A25" s="662"/>
      <c r="B25" s="704"/>
      <c r="C25" s="536"/>
      <c r="D25" s="157"/>
      <c r="E25" s="158"/>
      <c r="F25" s="159">
        <f t="shared" si="4"/>
        <v>0</v>
      </c>
      <c r="G25" s="541"/>
      <c r="H25" s="161"/>
      <c r="I25" s="270">
        <f t="shared" si="5"/>
        <v>0</v>
      </c>
    </row>
    <row r="26" spans="1:11" ht="21.75" customHeight="1">
      <c r="A26" s="662"/>
      <c r="B26" s="704"/>
      <c r="C26" s="536"/>
      <c r="D26" s="157"/>
      <c r="E26" s="158"/>
      <c r="F26" s="159">
        <f t="shared" si="4"/>
        <v>0</v>
      </c>
      <c r="G26" s="541"/>
      <c r="H26" s="161"/>
      <c r="I26" s="270">
        <f t="shared" si="5"/>
        <v>0</v>
      </c>
    </row>
    <row r="27" spans="1:11" ht="21.75" customHeight="1">
      <c r="A27" s="662"/>
      <c r="B27" s="704"/>
      <c r="C27" s="536"/>
      <c r="D27" s="157"/>
      <c r="E27" s="158"/>
      <c r="F27" s="159">
        <f t="shared" si="4"/>
        <v>0</v>
      </c>
      <c r="G27" s="541"/>
      <c r="H27" s="161"/>
      <c r="I27" s="270">
        <f t="shared" si="5"/>
        <v>0</v>
      </c>
    </row>
    <row r="28" spans="1:11" ht="21.75" customHeight="1">
      <c r="A28" s="662"/>
      <c r="B28" s="704"/>
      <c r="C28" s="536"/>
      <c r="D28" s="157"/>
      <c r="E28" s="158"/>
      <c r="F28" s="159">
        <f t="shared" si="4"/>
        <v>0</v>
      </c>
      <c r="G28" s="541"/>
      <c r="H28" s="161"/>
      <c r="I28" s="270">
        <f t="shared" si="5"/>
        <v>0</v>
      </c>
    </row>
    <row r="29" spans="1:11" ht="21.75" customHeight="1">
      <c r="A29" s="662"/>
      <c r="B29" s="704"/>
      <c r="C29" s="536"/>
      <c r="D29" s="157"/>
      <c r="E29" s="158"/>
      <c r="F29" s="159">
        <f t="shared" si="4"/>
        <v>0</v>
      </c>
      <c r="G29" s="541"/>
      <c r="H29" s="161"/>
      <c r="I29" s="270">
        <f t="shared" si="5"/>
        <v>0</v>
      </c>
    </row>
    <row r="30" spans="1:11" ht="21.75" customHeight="1">
      <c r="A30" s="662"/>
      <c r="B30" s="704"/>
      <c r="C30" s="536"/>
      <c r="D30" s="157"/>
      <c r="E30" s="158"/>
      <c r="F30" s="159">
        <f t="shared" si="4"/>
        <v>0</v>
      </c>
      <c r="G30" s="541"/>
      <c r="H30" s="161"/>
      <c r="I30" s="270">
        <f t="shared" si="5"/>
        <v>0</v>
      </c>
    </row>
    <row r="31" spans="1:11" ht="21.75" customHeight="1">
      <c r="A31" s="662"/>
      <c r="B31" s="704"/>
      <c r="C31" s="536"/>
      <c r="D31" s="157"/>
      <c r="E31" s="158"/>
      <c r="F31" s="159">
        <f t="shared" si="4"/>
        <v>0</v>
      </c>
      <c r="G31" s="541"/>
      <c r="H31" s="161"/>
      <c r="I31" s="270">
        <f t="shared" si="5"/>
        <v>0</v>
      </c>
    </row>
    <row r="32" spans="1:11" ht="21.75" customHeight="1">
      <c r="A32" s="662"/>
      <c r="B32" s="704"/>
      <c r="C32" s="536"/>
      <c r="D32" s="157"/>
      <c r="E32" s="158"/>
      <c r="F32" s="159">
        <f t="shared" si="4"/>
        <v>0</v>
      </c>
      <c r="G32" s="541"/>
      <c r="H32" s="161"/>
      <c r="I32" s="270">
        <f t="shared" si="5"/>
        <v>0</v>
      </c>
    </row>
    <row r="33" spans="1:9" ht="21.75" customHeight="1" thickBot="1">
      <c r="A33" s="662"/>
      <c r="B33" s="704"/>
      <c r="C33" s="536"/>
      <c r="D33" s="157"/>
      <c r="E33" s="158"/>
      <c r="F33" s="159">
        <f t="shared" si="4"/>
        <v>0</v>
      </c>
      <c r="G33" s="541"/>
      <c r="H33" s="161"/>
      <c r="I33" s="270">
        <f t="shared" si="5"/>
        <v>0</v>
      </c>
    </row>
    <row r="34" spans="1:9" ht="16.5" thickBot="1">
      <c r="A34" s="721"/>
      <c r="B34" s="722"/>
      <c r="C34" s="199"/>
      <c r="D34" s="199"/>
      <c r="E34" s="200" t="s">
        <v>130</v>
      </c>
      <c r="F34" s="165">
        <f>SUM(F21:F33)</f>
        <v>0</v>
      </c>
      <c r="G34" s="527"/>
      <c r="H34" s="164" t="s">
        <v>130</v>
      </c>
      <c r="I34" s="271">
        <f>SUM(I21:I33)</f>
        <v>0</v>
      </c>
    </row>
    <row r="35" spans="1:9" ht="15.75" thickBot="1">
      <c r="A35" s="201"/>
      <c r="B35" s="202"/>
      <c r="C35" s="202"/>
      <c r="D35" s="202"/>
      <c r="E35" s="203"/>
      <c r="F35" s="168"/>
      <c r="G35" s="169"/>
      <c r="H35" s="164" t="s">
        <v>130</v>
      </c>
      <c r="I35" s="170">
        <f>SUM(I34,F34)</f>
        <v>0</v>
      </c>
    </row>
  </sheetData>
  <sheetProtection password="CC42" sheet="1" objects="1" scenarios="1" selectLockedCells="1"/>
  <mergeCells count="34">
    <mergeCell ref="A20:G20"/>
    <mergeCell ref="A31:B31"/>
    <mergeCell ref="A27:B27"/>
    <mergeCell ref="A28:B28"/>
    <mergeCell ref="A29:B29"/>
    <mergeCell ref="A21:B21"/>
    <mergeCell ref="A22:B22"/>
    <mergeCell ref="A32:B32"/>
    <mergeCell ref="A33:B33"/>
    <mergeCell ref="A34:B34"/>
    <mergeCell ref="A30:B30"/>
    <mergeCell ref="A23:B23"/>
    <mergeCell ref="A24:B24"/>
    <mergeCell ref="A25:B25"/>
    <mergeCell ref="A26:B26"/>
    <mergeCell ref="A19:B19"/>
    <mergeCell ref="A6:B6"/>
    <mergeCell ref="A7:B7"/>
    <mergeCell ref="A8:B8"/>
    <mergeCell ref="A9:B9"/>
    <mergeCell ref="A15:B15"/>
    <mergeCell ref="A16:B16"/>
    <mergeCell ref="A17:B17"/>
    <mergeCell ref="A18:B18"/>
    <mergeCell ref="A10:B10"/>
    <mergeCell ref="A11:B11"/>
    <mergeCell ref="A12:B12"/>
    <mergeCell ref="A13:B13"/>
    <mergeCell ref="A14:B14"/>
    <mergeCell ref="H2:I2"/>
    <mergeCell ref="A3:G3"/>
    <mergeCell ref="A4:D4"/>
    <mergeCell ref="E4:F4"/>
    <mergeCell ref="G4:I4"/>
  </mergeCells>
  <phoneticPr fontId="17" type="noConversion"/>
  <conditionalFormatting sqref="H2">
    <cfRule type="expression" priority="1" stopIfTrue="1">
      <formula>"MM/DD/YY"</formula>
    </cfRule>
  </conditionalFormatting>
  <pageMargins left="0.75" right="0.75" top="1" bottom="1" header="0.5" footer="0.5"/>
  <pageSetup scale="77"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A23" sqref="A23:B23"/>
    </sheetView>
  </sheetViews>
  <sheetFormatPr defaultColWidth="7.109375" defaultRowHeight="15"/>
  <cols>
    <col min="1" max="1" width="8.44140625" customWidth="1"/>
    <col min="2" max="2" width="13.88671875" customWidth="1"/>
    <col min="3" max="3" width="9.109375" customWidth="1"/>
    <col min="4" max="4" width="9.6640625" customWidth="1"/>
    <col min="5" max="5" width="13.77734375" style="60" customWidth="1"/>
    <col min="6" max="6" width="13.7773437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667">
        <f>'TICS '!A4</f>
        <v>0</v>
      </c>
      <c r="I2" s="668"/>
    </row>
    <row r="3" spans="1:11" ht="18" customHeight="1" thickBot="1">
      <c r="A3" s="669" t="s">
        <v>220</v>
      </c>
      <c r="B3" s="670"/>
      <c r="C3" s="670"/>
      <c r="D3" s="670"/>
      <c r="E3" s="670"/>
      <c r="F3" s="670"/>
      <c r="G3" s="670"/>
      <c r="H3" s="59"/>
      <c r="I3" s="256"/>
    </row>
    <row r="4" spans="1:11">
      <c r="A4" s="676"/>
      <c r="B4" s="677"/>
      <c r="C4" s="677"/>
      <c r="D4" s="6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77" t="s">
        <v>138</v>
      </c>
      <c r="I5" s="257" t="s">
        <v>130</v>
      </c>
    </row>
    <row r="6" spans="1:11" s="66" customFormat="1" ht="21.95" customHeight="1">
      <c r="A6" s="656"/>
      <c r="B6" s="703"/>
      <c r="C6" s="515"/>
      <c r="D6" s="94"/>
      <c r="E6" s="95"/>
      <c r="F6" s="112">
        <f t="shared" ref="F6:F12" si="0">C6*E6</f>
        <v>0</v>
      </c>
      <c r="G6" s="538"/>
      <c r="H6" s="121"/>
      <c r="I6" s="224">
        <f t="shared" ref="I6:I12" si="1">G6*H6</f>
        <v>0</v>
      </c>
      <c r="K6" s="67"/>
    </row>
    <row r="7" spans="1:11" s="66" customFormat="1" ht="21.95" customHeight="1">
      <c r="A7" s="656"/>
      <c r="B7" s="703"/>
      <c r="C7" s="515"/>
      <c r="D7" s="94"/>
      <c r="E7" s="95"/>
      <c r="F7" s="112">
        <f t="shared" si="0"/>
        <v>0</v>
      </c>
      <c r="G7" s="538"/>
      <c r="H7" s="113"/>
      <c r="I7" s="225">
        <f t="shared" si="1"/>
        <v>0</v>
      </c>
      <c r="K7" s="67"/>
    </row>
    <row r="8" spans="1:11" s="66" customFormat="1" ht="21.95" customHeight="1">
      <c r="A8" s="656"/>
      <c r="B8" s="703"/>
      <c r="C8" s="515"/>
      <c r="D8" s="94"/>
      <c r="E8" s="95"/>
      <c r="F8" s="112">
        <f t="shared" si="0"/>
        <v>0</v>
      </c>
      <c r="G8" s="538"/>
      <c r="H8" s="113"/>
      <c r="I8" s="225">
        <f t="shared" si="1"/>
        <v>0</v>
      </c>
      <c r="K8" s="67"/>
    </row>
    <row r="9" spans="1:11" s="66" customFormat="1" ht="21.95" customHeight="1">
      <c r="A9" s="656"/>
      <c r="B9" s="703"/>
      <c r="C9" s="515"/>
      <c r="D9" s="94"/>
      <c r="E9" s="95"/>
      <c r="F9" s="112">
        <f t="shared" si="0"/>
        <v>0</v>
      </c>
      <c r="G9" s="538"/>
      <c r="H9" s="113"/>
      <c r="I9" s="225">
        <f t="shared" si="1"/>
        <v>0</v>
      </c>
      <c r="K9" s="67"/>
    </row>
    <row r="10" spans="1:11" s="66" customFormat="1" ht="21.95" customHeight="1">
      <c r="A10" s="656"/>
      <c r="B10" s="703"/>
      <c r="C10" s="515"/>
      <c r="D10" s="94"/>
      <c r="E10" s="95"/>
      <c r="F10" s="112">
        <f t="shared" si="0"/>
        <v>0</v>
      </c>
      <c r="G10" s="538"/>
      <c r="H10" s="113"/>
      <c r="I10" s="225">
        <f t="shared" si="1"/>
        <v>0</v>
      </c>
      <c r="K10" s="67"/>
    </row>
    <row r="11" spans="1:11" s="66" customFormat="1" ht="21.95" customHeight="1">
      <c r="A11" s="656"/>
      <c r="B11" s="703"/>
      <c r="C11" s="515"/>
      <c r="D11" s="94"/>
      <c r="E11" s="95"/>
      <c r="F11" s="112">
        <f t="shared" si="0"/>
        <v>0</v>
      </c>
      <c r="G11" s="538"/>
      <c r="H11" s="113"/>
      <c r="I11" s="225">
        <f t="shared" si="1"/>
        <v>0</v>
      </c>
      <c r="K11" s="67"/>
    </row>
    <row r="12" spans="1:11" s="66" customFormat="1" ht="21.95" customHeight="1">
      <c r="A12" s="656"/>
      <c r="B12" s="703"/>
      <c r="C12" s="515"/>
      <c r="D12" s="94"/>
      <c r="E12" s="95"/>
      <c r="F12" s="112">
        <f t="shared" si="0"/>
        <v>0</v>
      </c>
      <c r="G12" s="538"/>
      <c r="H12" s="113"/>
      <c r="I12" s="225">
        <f t="shared" si="1"/>
        <v>0</v>
      </c>
      <c r="K12" s="67"/>
    </row>
    <row r="13" spans="1:11" s="66" customFormat="1" ht="21.95" customHeight="1">
      <c r="A13" s="656"/>
      <c r="B13" s="703"/>
      <c r="C13" s="515"/>
      <c r="D13" s="94"/>
      <c r="E13" s="95"/>
      <c r="F13" s="112">
        <f t="shared" ref="F13:F18" si="2">C13*E13</f>
        <v>0</v>
      </c>
      <c r="G13" s="538"/>
      <c r="H13" s="113"/>
      <c r="I13" s="225">
        <f t="shared" ref="I13:I18" si="3">G13*H13</f>
        <v>0</v>
      </c>
      <c r="K13" s="67"/>
    </row>
    <row r="14" spans="1:11" s="66" customFormat="1" ht="21.95" customHeight="1">
      <c r="A14" s="656"/>
      <c r="B14" s="703"/>
      <c r="C14" s="515"/>
      <c r="D14" s="94"/>
      <c r="E14" s="95"/>
      <c r="F14" s="112">
        <f t="shared" si="2"/>
        <v>0</v>
      </c>
      <c r="G14" s="538"/>
      <c r="H14" s="113"/>
      <c r="I14" s="225">
        <f t="shared" si="3"/>
        <v>0</v>
      </c>
      <c r="K14" s="67"/>
    </row>
    <row r="15" spans="1:11" s="66" customFormat="1" ht="21.95" customHeight="1">
      <c r="A15" s="656"/>
      <c r="B15" s="703"/>
      <c r="C15" s="515"/>
      <c r="D15" s="94"/>
      <c r="E15" s="95"/>
      <c r="F15" s="112">
        <f t="shared" si="2"/>
        <v>0</v>
      </c>
      <c r="G15" s="538"/>
      <c r="H15" s="113"/>
      <c r="I15" s="225">
        <f t="shared" si="3"/>
        <v>0</v>
      </c>
      <c r="K15" s="67"/>
    </row>
    <row r="16" spans="1:11" s="66" customFormat="1" ht="21.95" customHeight="1">
      <c r="A16" s="656"/>
      <c r="B16" s="703"/>
      <c r="C16" s="515"/>
      <c r="D16" s="94"/>
      <c r="E16" s="95"/>
      <c r="F16" s="112">
        <f t="shared" si="2"/>
        <v>0</v>
      </c>
      <c r="G16" s="538"/>
      <c r="H16" s="113"/>
      <c r="I16" s="225">
        <f t="shared" si="3"/>
        <v>0</v>
      </c>
      <c r="K16" s="67"/>
    </row>
    <row r="17" spans="1:11" s="66" customFormat="1" ht="21.95" customHeight="1">
      <c r="A17" s="656"/>
      <c r="B17" s="703"/>
      <c r="C17" s="515"/>
      <c r="D17" s="94"/>
      <c r="E17" s="95"/>
      <c r="F17" s="112">
        <f t="shared" si="2"/>
        <v>0</v>
      </c>
      <c r="G17" s="538"/>
      <c r="H17" s="113"/>
      <c r="I17" s="225">
        <f t="shared" si="3"/>
        <v>0</v>
      </c>
      <c r="K17" s="67"/>
    </row>
    <row r="18" spans="1:11" s="66" customFormat="1" ht="21.95" customHeight="1" thickBot="1">
      <c r="A18" s="656"/>
      <c r="B18" s="703"/>
      <c r="C18" s="515"/>
      <c r="D18" s="94"/>
      <c r="E18" s="95"/>
      <c r="F18" s="112">
        <f t="shared" si="2"/>
        <v>0</v>
      </c>
      <c r="G18" s="538"/>
      <c r="H18" s="113"/>
      <c r="I18" s="225">
        <f t="shared" si="3"/>
        <v>0</v>
      </c>
      <c r="K18" s="67"/>
    </row>
    <row r="19" spans="1:11" ht="16.149999999999999" customHeight="1" thickBot="1">
      <c r="A19" s="716"/>
      <c r="B19" s="717"/>
      <c r="C19" s="103"/>
      <c r="D19" s="103"/>
      <c r="E19" s="106" t="s">
        <v>130</v>
      </c>
      <c r="F19" s="92">
        <f>SUM(F6:F18)</f>
        <v>0</v>
      </c>
      <c r="G19" s="528"/>
      <c r="H19" s="87" t="s">
        <v>130</v>
      </c>
      <c r="I19" s="226">
        <f>SUM(I6:I18)</f>
        <v>0</v>
      </c>
    </row>
    <row r="20" spans="1:11" ht="16.149999999999999" customHeight="1" thickBot="1">
      <c r="A20" s="669" t="s">
        <v>165</v>
      </c>
      <c r="B20" s="670"/>
      <c r="C20" s="670"/>
      <c r="D20" s="670"/>
      <c r="E20" s="670"/>
      <c r="F20" s="670"/>
      <c r="G20" s="670"/>
      <c r="H20" s="87" t="s">
        <v>130</v>
      </c>
      <c r="I20" s="96">
        <f>SUM(I19,F19)</f>
        <v>0</v>
      </c>
    </row>
    <row r="21" spans="1:11" ht="21.75" customHeight="1">
      <c r="A21" s="662"/>
      <c r="B21" s="704"/>
      <c r="C21" s="518"/>
      <c r="D21" s="157"/>
      <c r="E21" s="158"/>
      <c r="F21" s="159">
        <f>C21*E21</f>
        <v>0</v>
      </c>
      <c r="G21" s="541"/>
      <c r="H21" s="160"/>
      <c r="I21" s="270">
        <f>G21*H21</f>
        <v>0</v>
      </c>
    </row>
    <row r="22" spans="1:11" ht="21.75" customHeight="1">
      <c r="A22" s="662"/>
      <c r="B22" s="704"/>
      <c r="C22" s="518"/>
      <c r="D22" s="157"/>
      <c r="E22" s="158"/>
      <c r="F22" s="159">
        <f>C22*E22</f>
        <v>0</v>
      </c>
      <c r="G22" s="541"/>
      <c r="H22" s="161"/>
      <c r="I22" s="270">
        <f>G22*H22</f>
        <v>0</v>
      </c>
    </row>
    <row r="23" spans="1:11" ht="21.75" customHeight="1">
      <c r="A23" s="662"/>
      <c r="B23" s="704"/>
      <c r="C23" s="518"/>
      <c r="D23" s="157"/>
      <c r="E23" s="158"/>
      <c r="F23" s="159">
        <f t="shared" ref="F23:F33" si="4">C23*E23</f>
        <v>0</v>
      </c>
      <c r="G23" s="541"/>
      <c r="H23" s="161"/>
      <c r="I23" s="270">
        <f t="shared" ref="I23:I33" si="5">G23*H23</f>
        <v>0</v>
      </c>
    </row>
    <row r="24" spans="1:11" ht="21.75" customHeight="1">
      <c r="A24" s="662"/>
      <c r="B24" s="704"/>
      <c r="C24" s="518"/>
      <c r="D24" s="157"/>
      <c r="E24" s="158"/>
      <c r="F24" s="159">
        <f t="shared" si="4"/>
        <v>0</v>
      </c>
      <c r="G24" s="541"/>
      <c r="H24" s="161"/>
      <c r="I24" s="270">
        <f t="shared" si="5"/>
        <v>0</v>
      </c>
    </row>
    <row r="25" spans="1:11" ht="21.75" customHeight="1">
      <c r="A25" s="662"/>
      <c r="B25" s="704"/>
      <c r="C25" s="518"/>
      <c r="D25" s="157"/>
      <c r="E25" s="158"/>
      <c r="F25" s="159">
        <f t="shared" si="4"/>
        <v>0</v>
      </c>
      <c r="G25" s="541"/>
      <c r="H25" s="161"/>
      <c r="I25" s="270">
        <f t="shared" si="5"/>
        <v>0</v>
      </c>
    </row>
    <row r="26" spans="1:11" ht="21.75" customHeight="1">
      <c r="A26" s="662"/>
      <c r="B26" s="704"/>
      <c r="C26" s="518"/>
      <c r="D26" s="157"/>
      <c r="E26" s="158"/>
      <c r="F26" s="159">
        <f t="shared" si="4"/>
        <v>0</v>
      </c>
      <c r="G26" s="541"/>
      <c r="H26" s="161"/>
      <c r="I26" s="270">
        <f t="shared" si="5"/>
        <v>0</v>
      </c>
    </row>
    <row r="27" spans="1:11" ht="21.75" customHeight="1">
      <c r="A27" s="662"/>
      <c r="B27" s="704"/>
      <c r="C27" s="518"/>
      <c r="D27" s="157"/>
      <c r="E27" s="158"/>
      <c r="F27" s="159">
        <f t="shared" si="4"/>
        <v>0</v>
      </c>
      <c r="G27" s="541"/>
      <c r="H27" s="161"/>
      <c r="I27" s="270">
        <f t="shared" si="5"/>
        <v>0</v>
      </c>
    </row>
    <row r="28" spans="1:11" ht="21.75" customHeight="1">
      <c r="A28" s="662"/>
      <c r="B28" s="704"/>
      <c r="C28" s="518"/>
      <c r="D28" s="157"/>
      <c r="E28" s="158"/>
      <c r="F28" s="159">
        <f t="shared" si="4"/>
        <v>0</v>
      </c>
      <c r="G28" s="541"/>
      <c r="H28" s="161"/>
      <c r="I28" s="270">
        <f t="shared" si="5"/>
        <v>0</v>
      </c>
    </row>
    <row r="29" spans="1:11" ht="21.75" customHeight="1">
      <c r="A29" s="662"/>
      <c r="B29" s="704"/>
      <c r="C29" s="518"/>
      <c r="D29" s="157"/>
      <c r="E29" s="158"/>
      <c r="F29" s="159">
        <f t="shared" si="4"/>
        <v>0</v>
      </c>
      <c r="G29" s="541"/>
      <c r="H29" s="161"/>
      <c r="I29" s="270">
        <f t="shared" si="5"/>
        <v>0</v>
      </c>
    </row>
    <row r="30" spans="1:11" ht="21.75" customHeight="1">
      <c r="A30" s="662"/>
      <c r="B30" s="704"/>
      <c r="C30" s="518"/>
      <c r="D30" s="157"/>
      <c r="E30" s="158"/>
      <c r="F30" s="159">
        <f t="shared" si="4"/>
        <v>0</v>
      </c>
      <c r="G30" s="541"/>
      <c r="H30" s="161"/>
      <c r="I30" s="270">
        <f t="shared" si="5"/>
        <v>0</v>
      </c>
    </row>
    <row r="31" spans="1:11" ht="21.75" customHeight="1">
      <c r="A31" s="662"/>
      <c r="B31" s="704"/>
      <c r="C31" s="518"/>
      <c r="D31" s="157"/>
      <c r="E31" s="158"/>
      <c r="F31" s="159">
        <f t="shared" si="4"/>
        <v>0</v>
      </c>
      <c r="G31" s="541"/>
      <c r="H31" s="161"/>
      <c r="I31" s="270">
        <f t="shared" si="5"/>
        <v>0</v>
      </c>
    </row>
    <row r="32" spans="1:11" ht="21.75" customHeight="1">
      <c r="A32" s="662"/>
      <c r="B32" s="704"/>
      <c r="C32" s="518"/>
      <c r="D32" s="157"/>
      <c r="E32" s="158"/>
      <c r="F32" s="159">
        <f t="shared" si="4"/>
        <v>0</v>
      </c>
      <c r="G32" s="541"/>
      <c r="H32" s="161"/>
      <c r="I32" s="270">
        <f t="shared" si="5"/>
        <v>0</v>
      </c>
    </row>
    <row r="33" spans="1:9" ht="21.75" customHeight="1" thickBot="1">
      <c r="A33" s="662"/>
      <c r="B33" s="704"/>
      <c r="C33" s="518"/>
      <c r="D33" s="157"/>
      <c r="E33" s="158"/>
      <c r="F33" s="159">
        <f t="shared" si="4"/>
        <v>0</v>
      </c>
      <c r="G33" s="541"/>
      <c r="H33" s="161"/>
      <c r="I33" s="270">
        <f t="shared" si="5"/>
        <v>0</v>
      </c>
    </row>
    <row r="34" spans="1:9" ht="16.5" thickBot="1">
      <c r="A34" s="721"/>
      <c r="B34" s="722"/>
      <c r="C34" s="199"/>
      <c r="D34" s="199"/>
      <c r="E34" s="200" t="s">
        <v>130</v>
      </c>
      <c r="F34" s="165">
        <f>SUM(F21:F33)</f>
        <v>0</v>
      </c>
      <c r="G34" s="527"/>
      <c r="H34" s="164" t="s">
        <v>130</v>
      </c>
      <c r="I34" s="271">
        <f>SUM(I21:I33)</f>
        <v>0</v>
      </c>
    </row>
    <row r="35" spans="1:9" ht="15.75" thickBot="1">
      <c r="A35" s="201"/>
      <c r="B35" s="202"/>
      <c r="C35" s="202"/>
      <c r="D35" s="202"/>
      <c r="E35" s="203"/>
      <c r="F35" s="168"/>
      <c r="G35" s="169"/>
      <c r="H35" s="164" t="s">
        <v>130</v>
      </c>
      <c r="I35" s="170">
        <f>SUM(I34,F34)</f>
        <v>0</v>
      </c>
    </row>
  </sheetData>
  <sheetProtection password="CC42" sheet="1" objects="1" scenarios="1" selectLockedCells="1"/>
  <mergeCells count="34">
    <mergeCell ref="A34:B34"/>
    <mergeCell ref="A20:G20"/>
    <mergeCell ref="A25:B25"/>
    <mergeCell ref="A26:B26"/>
    <mergeCell ref="A32:B32"/>
    <mergeCell ref="A33:B33"/>
    <mergeCell ref="A24:B24"/>
    <mergeCell ref="A31:B31"/>
    <mergeCell ref="A27:B27"/>
    <mergeCell ref="A28:B28"/>
    <mergeCell ref="A22:B22"/>
    <mergeCell ref="A23:B23"/>
    <mergeCell ref="A29:B29"/>
    <mergeCell ref="A30:B30"/>
    <mergeCell ref="H2:I2"/>
    <mergeCell ref="A3:G3"/>
    <mergeCell ref="A4:D4"/>
    <mergeCell ref="E4:F4"/>
    <mergeCell ref="G4:I4"/>
    <mergeCell ref="A19:B19"/>
    <mergeCell ref="A12:B12"/>
    <mergeCell ref="A21:B21"/>
    <mergeCell ref="A6:B6"/>
    <mergeCell ref="A7:B7"/>
    <mergeCell ref="A8:B8"/>
    <mergeCell ref="A9:B9"/>
    <mergeCell ref="A10:B10"/>
    <mergeCell ref="A18:B18"/>
    <mergeCell ref="A11:B11"/>
    <mergeCell ref="A17:B17"/>
    <mergeCell ref="A13:B13"/>
    <mergeCell ref="A14:B14"/>
    <mergeCell ref="A15:B15"/>
    <mergeCell ref="A16:B16"/>
  </mergeCells>
  <phoneticPr fontId="17" type="noConversion"/>
  <conditionalFormatting sqref="H2">
    <cfRule type="expression" priority="1" stopIfTrue="1">
      <formula>"MM/DD/YY"</formula>
    </cfRule>
  </conditionalFormatting>
  <pageMargins left="0.75" right="0.75" top="1" bottom="1" header="0.5" footer="0.5"/>
  <pageSetup scale="76" orientation="portrait" horizontalDpi="4294967293" r:id="rId1"/>
  <headerFooter alignWithMargins="0"/>
  <colBreaks count="1" manualBreakCount="1">
    <brk id="9" max="34"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G22" sqref="G22"/>
    </sheetView>
  </sheetViews>
  <sheetFormatPr defaultColWidth="7.109375" defaultRowHeight="15"/>
  <cols>
    <col min="1" max="1" width="8.44140625" customWidth="1"/>
    <col min="2" max="2" width="13.88671875" customWidth="1"/>
    <col min="3" max="3" width="9.109375" customWidth="1"/>
    <col min="4" max="4" width="9.6640625" customWidth="1"/>
    <col min="5" max="5" width="9.6640625" style="60" customWidth="1"/>
    <col min="6" max="6" width="10.2187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667">
        <f>'TICS '!A4</f>
        <v>0</v>
      </c>
      <c r="I2" s="668"/>
    </row>
    <row r="3" spans="1:11" ht="18" customHeight="1" thickBot="1">
      <c r="A3" s="669" t="s">
        <v>219</v>
      </c>
      <c r="B3" s="670"/>
      <c r="C3" s="670"/>
      <c r="D3" s="670"/>
      <c r="E3" s="670"/>
      <c r="F3" s="670"/>
      <c r="G3" s="670"/>
      <c r="H3" s="59"/>
      <c r="I3" s="256"/>
    </row>
    <row r="4" spans="1:11">
      <c r="A4" s="676"/>
      <c r="B4" s="677"/>
      <c r="C4" s="677"/>
      <c r="D4" s="6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77" t="s">
        <v>138</v>
      </c>
      <c r="I5" s="257" t="s">
        <v>130</v>
      </c>
    </row>
    <row r="6" spans="1:11" s="66" customFormat="1" ht="21.95" customHeight="1">
      <c r="A6" s="656"/>
      <c r="B6" s="703"/>
      <c r="C6" s="515"/>
      <c r="D6" s="94"/>
      <c r="E6" s="95"/>
      <c r="F6" s="112">
        <f>C6*E6</f>
        <v>0</v>
      </c>
      <c r="G6" s="524"/>
      <c r="H6" s="127"/>
      <c r="I6" s="224">
        <f>G6*H6</f>
        <v>0</v>
      </c>
      <c r="K6" s="67"/>
    </row>
    <row r="7" spans="1:11" s="66" customFormat="1" ht="21.95" customHeight="1">
      <c r="A7" s="656"/>
      <c r="B7" s="703"/>
      <c r="C7" s="515"/>
      <c r="D7" s="94"/>
      <c r="E7" s="95"/>
      <c r="F7" s="112">
        <f>C7*E7</f>
        <v>0</v>
      </c>
      <c r="G7" s="524"/>
      <c r="H7" s="122"/>
      <c r="I7" s="225">
        <f>G7*H7</f>
        <v>0</v>
      </c>
      <c r="K7" s="67"/>
    </row>
    <row r="8" spans="1:11" s="66" customFormat="1" ht="21.95" customHeight="1">
      <c r="A8" s="656"/>
      <c r="B8" s="703"/>
      <c r="C8" s="515"/>
      <c r="D8" s="94"/>
      <c r="E8" s="95"/>
      <c r="F8" s="112">
        <f>C8*E8</f>
        <v>0</v>
      </c>
      <c r="G8" s="524"/>
      <c r="H8" s="113"/>
      <c r="I8" s="225">
        <f>G8*H8</f>
        <v>0</v>
      </c>
      <c r="K8" s="67"/>
    </row>
    <row r="9" spans="1:11" s="66" customFormat="1" ht="21.95" customHeight="1">
      <c r="A9" s="656"/>
      <c r="B9" s="703"/>
      <c r="C9" s="515"/>
      <c r="D9" s="94"/>
      <c r="E9" s="95"/>
      <c r="F9" s="112">
        <f>C9*E9</f>
        <v>0</v>
      </c>
      <c r="G9" s="538"/>
      <c r="H9" s="113"/>
      <c r="I9" s="225">
        <f>G9*H9</f>
        <v>0</v>
      </c>
      <c r="K9" s="67"/>
    </row>
    <row r="10" spans="1:11" ht="21.95" customHeight="1">
      <c r="A10" s="656"/>
      <c r="B10" s="703"/>
      <c r="C10" s="515"/>
      <c r="D10" s="94"/>
      <c r="E10" s="95"/>
      <c r="F10" s="112">
        <f>C10*E10</f>
        <v>0</v>
      </c>
      <c r="G10" s="538"/>
      <c r="H10" s="122"/>
      <c r="I10" s="225">
        <f>G10*H10</f>
        <v>0</v>
      </c>
    </row>
    <row r="11" spans="1:11" ht="21.95" customHeight="1">
      <c r="A11" s="656"/>
      <c r="B11" s="703"/>
      <c r="C11" s="515"/>
      <c r="D11" s="94"/>
      <c r="E11" s="95"/>
      <c r="F11" s="112">
        <f t="shared" ref="F11:F18" si="0">C11*E11</f>
        <v>0</v>
      </c>
      <c r="G11" s="538"/>
      <c r="H11" s="122"/>
      <c r="I11" s="225">
        <f t="shared" ref="I11:I18" si="1">G11*H11</f>
        <v>0</v>
      </c>
    </row>
    <row r="12" spans="1:11" ht="21.95" customHeight="1">
      <c r="A12" s="656"/>
      <c r="B12" s="703"/>
      <c r="C12" s="515"/>
      <c r="D12" s="94"/>
      <c r="E12" s="95"/>
      <c r="F12" s="112">
        <f t="shared" si="0"/>
        <v>0</v>
      </c>
      <c r="G12" s="538"/>
      <c r="H12" s="122"/>
      <c r="I12" s="225">
        <f t="shared" si="1"/>
        <v>0</v>
      </c>
    </row>
    <row r="13" spans="1:11" ht="21.95" customHeight="1">
      <c r="A13" s="656"/>
      <c r="B13" s="703"/>
      <c r="C13" s="515"/>
      <c r="D13" s="94"/>
      <c r="E13" s="95"/>
      <c r="F13" s="112">
        <f>C13*E13</f>
        <v>0</v>
      </c>
      <c r="G13" s="538"/>
      <c r="H13" s="122"/>
      <c r="I13" s="225">
        <f>G13*H13</f>
        <v>0</v>
      </c>
    </row>
    <row r="14" spans="1:11" ht="21.95" customHeight="1">
      <c r="A14" s="656"/>
      <c r="B14" s="703"/>
      <c r="C14" s="515"/>
      <c r="D14" s="94"/>
      <c r="E14" s="95"/>
      <c r="F14" s="112">
        <f>C14*E14</f>
        <v>0</v>
      </c>
      <c r="G14" s="538"/>
      <c r="H14" s="122"/>
      <c r="I14" s="225">
        <f>G14*H14</f>
        <v>0</v>
      </c>
    </row>
    <row r="15" spans="1:11" ht="21.95" customHeight="1">
      <c r="A15" s="656"/>
      <c r="B15" s="703"/>
      <c r="C15" s="515"/>
      <c r="D15" s="94"/>
      <c r="E15" s="95"/>
      <c r="F15" s="112">
        <f>C15*E15</f>
        <v>0</v>
      </c>
      <c r="G15" s="538"/>
      <c r="H15" s="122"/>
      <c r="I15" s="225">
        <f>G15*H15</f>
        <v>0</v>
      </c>
    </row>
    <row r="16" spans="1:11" ht="21.95" customHeight="1">
      <c r="A16" s="656"/>
      <c r="B16" s="703"/>
      <c r="C16" s="515"/>
      <c r="D16" s="94"/>
      <c r="E16" s="95"/>
      <c r="F16" s="112">
        <f>C16*E16</f>
        <v>0</v>
      </c>
      <c r="G16" s="538"/>
      <c r="H16" s="122"/>
      <c r="I16" s="225">
        <f>G16*H16</f>
        <v>0</v>
      </c>
    </row>
    <row r="17" spans="1:9" ht="21.95" customHeight="1">
      <c r="A17" s="656"/>
      <c r="B17" s="703"/>
      <c r="C17" s="515"/>
      <c r="D17" s="94"/>
      <c r="E17" s="95"/>
      <c r="F17" s="112">
        <f t="shared" si="0"/>
        <v>0</v>
      </c>
      <c r="G17" s="538"/>
      <c r="H17" s="122"/>
      <c r="I17" s="225">
        <f t="shared" si="1"/>
        <v>0</v>
      </c>
    </row>
    <row r="18" spans="1:9" ht="21.95" customHeight="1" thickBot="1">
      <c r="A18" s="705"/>
      <c r="B18" s="706"/>
      <c r="C18" s="537"/>
      <c r="D18" s="114"/>
      <c r="E18" s="95"/>
      <c r="F18" s="112">
        <f t="shared" si="0"/>
        <v>0</v>
      </c>
      <c r="G18" s="538"/>
      <c r="H18" s="122"/>
      <c r="I18" s="225">
        <f t="shared" si="1"/>
        <v>0</v>
      </c>
    </row>
    <row r="19" spans="1:9" ht="16.149999999999999" customHeight="1" thickBot="1">
      <c r="A19" s="712"/>
      <c r="B19" s="713"/>
      <c r="C19" s="101"/>
      <c r="D19" s="101"/>
      <c r="E19" s="115" t="s">
        <v>130</v>
      </c>
      <c r="F19" s="92">
        <f>SUM(F6:F18)</f>
        <v>0</v>
      </c>
      <c r="G19" s="539"/>
      <c r="H19" s="87" t="s">
        <v>130</v>
      </c>
      <c r="I19" s="226">
        <f>SUM(I6:I18)</f>
        <v>0</v>
      </c>
    </row>
    <row r="20" spans="1:9" ht="16.149999999999999" customHeight="1" thickBot="1">
      <c r="A20" s="669" t="s">
        <v>166</v>
      </c>
      <c r="B20" s="670"/>
      <c r="C20" s="670"/>
      <c r="D20" s="670"/>
      <c r="E20" s="670"/>
      <c r="F20" s="670"/>
      <c r="G20" s="670"/>
      <c r="H20" s="87" t="s">
        <v>130</v>
      </c>
      <c r="I20" s="96">
        <f>SUM(I19,F19)</f>
        <v>0</v>
      </c>
    </row>
    <row r="21" spans="1:9" ht="21.75" customHeight="1">
      <c r="A21" s="662"/>
      <c r="B21" s="704"/>
      <c r="C21" s="518"/>
      <c r="D21" s="157"/>
      <c r="E21" s="158"/>
      <c r="F21" s="159">
        <f t="shared" ref="F21:F33" si="2">C21*E21</f>
        <v>0</v>
      </c>
      <c r="G21" s="526"/>
      <c r="H21" s="218"/>
      <c r="I21" s="270">
        <f t="shared" ref="I21:I33" si="3">G21*H21</f>
        <v>0</v>
      </c>
    </row>
    <row r="22" spans="1:9" ht="21.75" customHeight="1">
      <c r="A22" s="662"/>
      <c r="B22" s="704"/>
      <c r="C22" s="518"/>
      <c r="D22" s="157"/>
      <c r="E22" s="158"/>
      <c r="F22" s="159">
        <f t="shared" si="2"/>
        <v>0</v>
      </c>
      <c r="G22" s="526"/>
      <c r="H22" s="219"/>
      <c r="I22" s="270">
        <f t="shared" si="3"/>
        <v>0</v>
      </c>
    </row>
    <row r="23" spans="1:9" ht="21.75" customHeight="1">
      <c r="A23" s="662"/>
      <c r="B23" s="704"/>
      <c r="C23" s="518"/>
      <c r="D23" s="157"/>
      <c r="E23" s="158"/>
      <c r="F23" s="159">
        <f t="shared" si="2"/>
        <v>0</v>
      </c>
      <c r="G23" s="526"/>
      <c r="H23" s="161"/>
      <c r="I23" s="270">
        <f t="shared" si="3"/>
        <v>0</v>
      </c>
    </row>
    <row r="24" spans="1:9" ht="21.75" customHeight="1">
      <c r="A24" s="662"/>
      <c r="B24" s="704"/>
      <c r="C24" s="518"/>
      <c r="D24" s="157"/>
      <c r="E24" s="158"/>
      <c r="F24" s="159">
        <f t="shared" si="2"/>
        <v>0</v>
      </c>
      <c r="G24" s="541"/>
      <c r="H24" s="161"/>
      <c r="I24" s="270">
        <f t="shared" si="3"/>
        <v>0</v>
      </c>
    </row>
    <row r="25" spans="1:9" ht="21.75" customHeight="1">
      <c r="A25" s="662"/>
      <c r="B25" s="704"/>
      <c r="C25" s="518"/>
      <c r="D25" s="157"/>
      <c r="E25" s="158"/>
      <c r="F25" s="159">
        <f t="shared" si="2"/>
        <v>0</v>
      </c>
      <c r="G25" s="541"/>
      <c r="H25" s="219"/>
      <c r="I25" s="270">
        <f t="shared" si="3"/>
        <v>0</v>
      </c>
    </row>
    <row r="26" spans="1:9" ht="21.75" customHeight="1">
      <c r="A26" s="662"/>
      <c r="B26" s="704"/>
      <c r="C26" s="518"/>
      <c r="D26" s="157"/>
      <c r="E26" s="158"/>
      <c r="F26" s="159">
        <f t="shared" si="2"/>
        <v>0</v>
      </c>
      <c r="G26" s="541"/>
      <c r="H26" s="219"/>
      <c r="I26" s="270">
        <f t="shared" si="3"/>
        <v>0</v>
      </c>
    </row>
    <row r="27" spans="1:9" ht="21.75" customHeight="1">
      <c r="A27" s="662"/>
      <c r="B27" s="704"/>
      <c r="C27" s="518"/>
      <c r="D27" s="157"/>
      <c r="E27" s="158"/>
      <c r="F27" s="159">
        <f t="shared" si="2"/>
        <v>0</v>
      </c>
      <c r="G27" s="541"/>
      <c r="H27" s="219"/>
      <c r="I27" s="270">
        <f t="shared" si="3"/>
        <v>0</v>
      </c>
    </row>
    <row r="28" spans="1:9" ht="21.75" customHeight="1">
      <c r="A28" s="662"/>
      <c r="B28" s="704"/>
      <c r="C28" s="518"/>
      <c r="D28" s="157"/>
      <c r="E28" s="158"/>
      <c r="F28" s="159">
        <f t="shared" si="2"/>
        <v>0</v>
      </c>
      <c r="G28" s="541"/>
      <c r="H28" s="219"/>
      <c r="I28" s="270">
        <f t="shared" si="3"/>
        <v>0</v>
      </c>
    </row>
    <row r="29" spans="1:9" ht="21.75" customHeight="1">
      <c r="A29" s="662"/>
      <c r="B29" s="704"/>
      <c r="C29" s="518"/>
      <c r="D29" s="157"/>
      <c r="E29" s="158"/>
      <c r="F29" s="159">
        <f t="shared" si="2"/>
        <v>0</v>
      </c>
      <c r="G29" s="541"/>
      <c r="H29" s="219"/>
      <c r="I29" s="270">
        <f t="shared" si="3"/>
        <v>0</v>
      </c>
    </row>
    <row r="30" spans="1:9" ht="21.75" customHeight="1">
      <c r="A30" s="662"/>
      <c r="B30" s="704"/>
      <c r="C30" s="518"/>
      <c r="D30" s="157"/>
      <c r="E30" s="158"/>
      <c r="F30" s="159">
        <f t="shared" si="2"/>
        <v>0</v>
      </c>
      <c r="G30" s="541"/>
      <c r="H30" s="219"/>
      <c r="I30" s="270">
        <f t="shared" si="3"/>
        <v>0</v>
      </c>
    </row>
    <row r="31" spans="1:9" ht="21.75" customHeight="1">
      <c r="A31" s="662"/>
      <c r="B31" s="704"/>
      <c r="C31" s="518"/>
      <c r="D31" s="157"/>
      <c r="E31" s="158"/>
      <c r="F31" s="159">
        <f t="shared" si="2"/>
        <v>0</v>
      </c>
      <c r="G31" s="541"/>
      <c r="H31" s="219"/>
      <c r="I31" s="270">
        <f t="shared" si="3"/>
        <v>0</v>
      </c>
    </row>
    <row r="32" spans="1:9" ht="21.75" customHeight="1">
      <c r="A32" s="662"/>
      <c r="B32" s="704"/>
      <c r="C32" s="518"/>
      <c r="D32" s="157"/>
      <c r="E32" s="158"/>
      <c r="F32" s="159">
        <f t="shared" si="2"/>
        <v>0</v>
      </c>
      <c r="G32" s="541"/>
      <c r="H32" s="219"/>
      <c r="I32" s="270">
        <f t="shared" si="3"/>
        <v>0</v>
      </c>
    </row>
    <row r="33" spans="1:9" ht="21.75" customHeight="1" thickBot="1">
      <c r="A33" s="658"/>
      <c r="B33" s="709"/>
      <c r="C33" s="540"/>
      <c r="D33" s="227"/>
      <c r="E33" s="158"/>
      <c r="F33" s="159">
        <f t="shared" si="2"/>
        <v>0</v>
      </c>
      <c r="G33" s="541"/>
      <c r="H33" s="219"/>
      <c r="I33" s="270">
        <f t="shared" si="3"/>
        <v>0</v>
      </c>
    </row>
    <row r="34" spans="1:9" ht="16.5" thickBot="1">
      <c r="A34" s="714"/>
      <c r="B34" s="715"/>
      <c r="C34" s="204"/>
      <c r="D34" s="204"/>
      <c r="E34" s="205" t="s">
        <v>130</v>
      </c>
      <c r="F34" s="165">
        <f>SUM(F21:F33)</f>
        <v>0</v>
      </c>
      <c r="G34" s="542"/>
      <c r="H34" s="164" t="s">
        <v>130</v>
      </c>
      <c r="I34" s="271">
        <f>SUM(I21:I33)</f>
        <v>0</v>
      </c>
    </row>
    <row r="35" spans="1:9" ht="15.75" thickBot="1">
      <c r="A35" s="206"/>
      <c r="B35" s="202"/>
      <c r="C35" s="202"/>
      <c r="D35" s="202"/>
      <c r="E35" s="203"/>
      <c r="F35" s="168"/>
      <c r="G35" s="169"/>
      <c r="H35" s="164" t="s">
        <v>130</v>
      </c>
      <c r="I35" s="170">
        <f>SUM(I34,F34)</f>
        <v>0</v>
      </c>
    </row>
  </sheetData>
  <sheetProtection password="CC42" sheet="1" objects="1" scenarios="1" selectLockedCells="1"/>
  <mergeCells count="34">
    <mergeCell ref="A20:G20"/>
    <mergeCell ref="A34:B34"/>
    <mergeCell ref="A27:B27"/>
    <mergeCell ref="A33:B33"/>
    <mergeCell ref="A28:B28"/>
    <mergeCell ref="A29:B29"/>
    <mergeCell ref="A30:B30"/>
    <mergeCell ref="A31:B31"/>
    <mergeCell ref="A32:B32"/>
    <mergeCell ref="A21:B21"/>
    <mergeCell ref="A22:B22"/>
    <mergeCell ref="A24:B24"/>
    <mergeCell ref="A25:B25"/>
    <mergeCell ref="A26:B26"/>
    <mergeCell ref="A23:B23"/>
    <mergeCell ref="H2:I2"/>
    <mergeCell ref="A3:G3"/>
    <mergeCell ref="A4:D4"/>
    <mergeCell ref="E4:F4"/>
    <mergeCell ref="G4:I4"/>
    <mergeCell ref="A14:B14"/>
    <mergeCell ref="A15:B15"/>
    <mergeCell ref="A6:B6"/>
    <mergeCell ref="A10:B10"/>
    <mergeCell ref="A19:B19"/>
    <mergeCell ref="A7:B7"/>
    <mergeCell ref="A8:B8"/>
    <mergeCell ref="A9:B9"/>
    <mergeCell ref="A11:B11"/>
    <mergeCell ref="A12:B12"/>
    <mergeCell ref="A17:B17"/>
    <mergeCell ref="A18:B18"/>
    <mergeCell ref="A13:B13"/>
    <mergeCell ref="A16:B16"/>
  </mergeCells>
  <phoneticPr fontId="17" type="noConversion"/>
  <conditionalFormatting sqref="H2">
    <cfRule type="expression" priority="1" stopIfTrue="1">
      <formula>"MM/DD/YY"</formula>
    </cfRule>
  </conditionalFormatting>
  <pageMargins left="0.75" right="0.75" top="1" bottom="1" header="0.5" footer="0.5"/>
  <pageSetup scale="82" orientation="portrait" horizontalDpi="4294967293"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5"/>
  <sheetViews>
    <sheetView zoomScale="75" zoomScaleNormal="75" zoomScaleSheetLayoutView="75" workbookViewId="0">
      <pane xSplit="4" ySplit="5" topLeftCell="E12" activePane="bottomRight" state="frozen"/>
      <selection activeCell="B44" sqref="B44"/>
      <selection pane="topRight" activeCell="B44" sqref="B44"/>
      <selection pane="bottomLeft" activeCell="B44" sqref="B44"/>
      <selection pane="bottomRight" activeCell="A33" sqref="A33:B33"/>
    </sheetView>
  </sheetViews>
  <sheetFormatPr defaultColWidth="7.109375" defaultRowHeight="15"/>
  <cols>
    <col min="1" max="1" width="8.44140625" customWidth="1"/>
    <col min="2" max="2" width="13.88671875" customWidth="1"/>
    <col min="3" max="3" width="9.109375" customWidth="1"/>
    <col min="4" max="4" width="9.6640625" customWidth="1"/>
    <col min="5" max="5" width="9.5546875" style="60" customWidth="1"/>
    <col min="6" max="6" width="9.554687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731">
        <f>'TICS '!A4</f>
        <v>0</v>
      </c>
      <c r="I2" s="732"/>
    </row>
    <row r="3" spans="1:11" ht="18" customHeight="1" thickBot="1">
      <c r="A3" s="669" t="s">
        <v>218</v>
      </c>
      <c r="B3" s="670"/>
      <c r="C3" s="670"/>
      <c r="D3" s="670"/>
      <c r="E3" s="670"/>
      <c r="F3" s="670"/>
      <c r="G3" s="670"/>
      <c r="H3" s="59"/>
      <c r="I3" s="256"/>
    </row>
    <row r="4" spans="1:11">
      <c r="A4" s="83"/>
      <c r="B4" s="78"/>
      <c r="C4" s="78"/>
      <c r="D4" s="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77" t="s">
        <v>138</v>
      </c>
      <c r="I5" s="257" t="s">
        <v>130</v>
      </c>
    </row>
    <row r="6" spans="1:11" s="66" customFormat="1" ht="21.95" customHeight="1">
      <c r="A6" s="656"/>
      <c r="B6" s="657"/>
      <c r="C6" s="515"/>
      <c r="D6" s="94"/>
      <c r="E6" s="95"/>
      <c r="F6" s="112">
        <f>C6*E6</f>
        <v>0</v>
      </c>
      <c r="G6" s="524"/>
      <c r="H6" s="93"/>
      <c r="I6" s="224">
        <f>G6*H6</f>
        <v>0</v>
      </c>
      <c r="K6" s="67"/>
    </row>
    <row r="7" spans="1:11" s="66" customFormat="1" ht="21.95" customHeight="1">
      <c r="A7" s="656"/>
      <c r="B7" s="703"/>
      <c r="C7" s="515"/>
      <c r="D7" s="94"/>
      <c r="E7" s="95"/>
      <c r="F7" s="112">
        <f>C7*E7</f>
        <v>0</v>
      </c>
      <c r="G7" s="524"/>
      <c r="H7" s="93"/>
      <c r="I7" s="225">
        <f>G7*H7</f>
        <v>0</v>
      </c>
      <c r="K7" s="67"/>
    </row>
    <row r="8" spans="1:11" s="66" customFormat="1" ht="21.95" customHeight="1">
      <c r="A8" s="656"/>
      <c r="B8" s="703"/>
      <c r="C8" s="515"/>
      <c r="D8" s="94"/>
      <c r="E8" s="95"/>
      <c r="F8" s="112">
        <f>C8*E8</f>
        <v>0</v>
      </c>
      <c r="G8" s="538"/>
      <c r="H8" s="113"/>
      <c r="I8" s="225">
        <f>G8*H8</f>
        <v>0</v>
      </c>
      <c r="K8" s="67"/>
    </row>
    <row r="9" spans="1:11" s="66" customFormat="1" ht="21.95" customHeight="1">
      <c r="A9" s="656"/>
      <c r="B9" s="703"/>
      <c r="C9" s="515"/>
      <c r="D9" s="94"/>
      <c r="E9" s="95"/>
      <c r="F9" s="112">
        <f>C9*E9</f>
        <v>0</v>
      </c>
      <c r="G9" s="538"/>
      <c r="H9" s="113"/>
      <c r="I9" s="225">
        <f>G9*H9</f>
        <v>0</v>
      </c>
      <c r="K9" s="67"/>
    </row>
    <row r="10" spans="1:11" s="66" customFormat="1" ht="21.95" customHeight="1">
      <c r="A10" s="656"/>
      <c r="B10" s="703"/>
      <c r="C10" s="515"/>
      <c r="D10" s="94"/>
      <c r="E10" s="95"/>
      <c r="F10" s="112">
        <f t="shared" ref="F10:F18" si="0">C10*E10</f>
        <v>0</v>
      </c>
      <c r="G10" s="538"/>
      <c r="H10" s="113"/>
      <c r="I10" s="225">
        <f t="shared" ref="I10:I18" si="1">G10*H10</f>
        <v>0</v>
      </c>
      <c r="K10" s="67"/>
    </row>
    <row r="11" spans="1:11" s="66" customFormat="1" ht="21.95" customHeight="1">
      <c r="A11" s="656"/>
      <c r="B11" s="703"/>
      <c r="C11" s="515"/>
      <c r="D11" s="94"/>
      <c r="E11" s="95"/>
      <c r="F11" s="112">
        <f t="shared" si="0"/>
        <v>0</v>
      </c>
      <c r="G11" s="538"/>
      <c r="H11" s="113"/>
      <c r="I11" s="225">
        <f t="shared" si="1"/>
        <v>0</v>
      </c>
      <c r="K11" s="67"/>
    </row>
    <row r="12" spans="1:11" s="66" customFormat="1" ht="21.95" customHeight="1">
      <c r="A12" s="656"/>
      <c r="B12" s="703"/>
      <c r="C12" s="515"/>
      <c r="D12" s="94"/>
      <c r="E12" s="95"/>
      <c r="F12" s="112">
        <f t="shared" si="0"/>
        <v>0</v>
      </c>
      <c r="G12" s="538"/>
      <c r="H12" s="113"/>
      <c r="I12" s="225">
        <f t="shared" si="1"/>
        <v>0</v>
      </c>
      <c r="K12" s="67"/>
    </row>
    <row r="13" spans="1:11" s="66" customFormat="1" ht="21.95" customHeight="1">
      <c r="A13" s="656"/>
      <c r="B13" s="703"/>
      <c r="C13" s="515"/>
      <c r="D13" s="94"/>
      <c r="E13" s="95"/>
      <c r="F13" s="112">
        <f t="shared" si="0"/>
        <v>0</v>
      </c>
      <c r="G13" s="538"/>
      <c r="H13" s="113"/>
      <c r="I13" s="225">
        <f t="shared" si="1"/>
        <v>0</v>
      </c>
      <c r="K13" s="67"/>
    </row>
    <row r="14" spans="1:11" s="66" customFormat="1" ht="21.95" customHeight="1">
      <c r="A14" s="656"/>
      <c r="B14" s="703"/>
      <c r="C14" s="515"/>
      <c r="D14" s="94"/>
      <c r="E14" s="95"/>
      <c r="F14" s="112">
        <f t="shared" si="0"/>
        <v>0</v>
      </c>
      <c r="G14" s="538"/>
      <c r="H14" s="113"/>
      <c r="I14" s="225">
        <f t="shared" si="1"/>
        <v>0</v>
      </c>
      <c r="K14" s="67"/>
    </row>
    <row r="15" spans="1:11" s="66" customFormat="1" ht="21.95" customHeight="1">
      <c r="A15" s="656"/>
      <c r="B15" s="703"/>
      <c r="C15" s="515"/>
      <c r="D15" s="94"/>
      <c r="E15" s="95"/>
      <c r="F15" s="112">
        <f t="shared" si="0"/>
        <v>0</v>
      </c>
      <c r="G15" s="538"/>
      <c r="H15" s="113"/>
      <c r="I15" s="225">
        <f t="shared" si="1"/>
        <v>0</v>
      </c>
      <c r="K15" s="67"/>
    </row>
    <row r="16" spans="1:11" s="66" customFormat="1" ht="21.95" customHeight="1">
      <c r="A16" s="656"/>
      <c r="B16" s="703"/>
      <c r="C16" s="515"/>
      <c r="D16" s="94"/>
      <c r="E16" s="95"/>
      <c r="F16" s="112">
        <f t="shared" si="0"/>
        <v>0</v>
      </c>
      <c r="G16" s="538"/>
      <c r="H16" s="113"/>
      <c r="I16" s="225">
        <f t="shared" si="1"/>
        <v>0</v>
      </c>
      <c r="K16" s="67"/>
    </row>
    <row r="17" spans="1:11" s="66" customFormat="1" ht="21.95" customHeight="1">
      <c r="A17" s="656"/>
      <c r="B17" s="703"/>
      <c r="C17" s="515"/>
      <c r="D17" s="94"/>
      <c r="E17" s="95"/>
      <c r="F17" s="112">
        <f t="shared" si="0"/>
        <v>0</v>
      </c>
      <c r="G17" s="538"/>
      <c r="H17" s="113"/>
      <c r="I17" s="225">
        <f t="shared" si="1"/>
        <v>0</v>
      </c>
      <c r="K17" s="67"/>
    </row>
    <row r="18" spans="1:11" s="66" customFormat="1" ht="21.95" customHeight="1" thickBot="1">
      <c r="A18" s="705"/>
      <c r="B18" s="706"/>
      <c r="C18" s="537"/>
      <c r="D18" s="114"/>
      <c r="E18" s="95"/>
      <c r="F18" s="112">
        <f t="shared" si="0"/>
        <v>0</v>
      </c>
      <c r="G18" s="538"/>
      <c r="H18" s="113"/>
      <c r="I18" s="225">
        <f t="shared" si="1"/>
        <v>0</v>
      </c>
      <c r="K18" s="67"/>
    </row>
    <row r="19" spans="1:11" ht="16.149999999999999" customHeight="1" thickBot="1">
      <c r="A19" s="712"/>
      <c r="B19" s="713"/>
      <c r="C19" s="101"/>
      <c r="D19" s="101"/>
      <c r="E19" s="106" t="s">
        <v>130</v>
      </c>
      <c r="F19" s="92">
        <f>SUM(F6:F18)</f>
        <v>0</v>
      </c>
      <c r="G19" s="539"/>
      <c r="H19" s="87" t="s">
        <v>130</v>
      </c>
      <c r="I19" s="226">
        <f>SUM(I6:I18)</f>
        <v>0</v>
      </c>
    </row>
    <row r="20" spans="1:11" ht="16.149999999999999" customHeight="1" thickBot="1">
      <c r="A20" s="669" t="s">
        <v>167</v>
      </c>
      <c r="B20" s="670"/>
      <c r="C20" s="670"/>
      <c r="D20" s="670"/>
      <c r="E20" s="670"/>
      <c r="F20" s="670"/>
      <c r="G20" s="670"/>
      <c r="H20" s="87" t="s">
        <v>130</v>
      </c>
      <c r="I20" s="96">
        <f>SUM(I19,F19)</f>
        <v>0</v>
      </c>
    </row>
    <row r="21" spans="1:11" ht="21.75" customHeight="1">
      <c r="A21" s="662"/>
      <c r="B21" s="663"/>
      <c r="C21" s="518"/>
      <c r="D21" s="157"/>
      <c r="E21" s="158"/>
      <c r="F21" s="159">
        <f>C21*E21</f>
        <v>0</v>
      </c>
      <c r="G21" s="526"/>
      <c r="H21" s="220"/>
      <c r="I21" s="270">
        <f>G21*H21</f>
        <v>0</v>
      </c>
    </row>
    <row r="22" spans="1:11" ht="21.75" customHeight="1">
      <c r="A22" s="662"/>
      <c r="B22" s="704"/>
      <c r="C22" s="518"/>
      <c r="D22" s="157"/>
      <c r="E22" s="158"/>
      <c r="F22" s="159">
        <f>C22*E22</f>
        <v>0</v>
      </c>
      <c r="G22" s="526"/>
      <c r="H22" s="220"/>
      <c r="I22" s="270">
        <f>G22*H22</f>
        <v>0</v>
      </c>
    </row>
    <row r="23" spans="1:11" ht="21.75" customHeight="1">
      <c r="A23" s="662"/>
      <c r="B23" s="704"/>
      <c r="C23" s="518"/>
      <c r="D23" s="157"/>
      <c r="E23" s="158"/>
      <c r="F23" s="159">
        <f t="shared" ref="F23:F33" si="2">C23*E23</f>
        <v>0</v>
      </c>
      <c r="G23" s="541"/>
      <c r="H23" s="161"/>
      <c r="I23" s="270">
        <f t="shared" ref="I23:I33" si="3">G23*H23</f>
        <v>0</v>
      </c>
    </row>
    <row r="24" spans="1:11" ht="21.75" customHeight="1">
      <c r="A24" s="662"/>
      <c r="B24" s="704"/>
      <c r="C24" s="518"/>
      <c r="D24" s="157"/>
      <c r="E24" s="158"/>
      <c r="F24" s="159">
        <f t="shared" si="2"/>
        <v>0</v>
      </c>
      <c r="G24" s="541"/>
      <c r="H24" s="161"/>
      <c r="I24" s="270">
        <f t="shared" si="3"/>
        <v>0</v>
      </c>
    </row>
    <row r="25" spans="1:11" ht="21.75" customHeight="1">
      <c r="A25" s="662"/>
      <c r="B25" s="704"/>
      <c r="C25" s="518"/>
      <c r="D25" s="157"/>
      <c r="E25" s="158"/>
      <c r="F25" s="159">
        <f t="shared" si="2"/>
        <v>0</v>
      </c>
      <c r="G25" s="541"/>
      <c r="H25" s="161"/>
      <c r="I25" s="270">
        <f t="shared" si="3"/>
        <v>0</v>
      </c>
    </row>
    <row r="26" spans="1:11" ht="21.75" customHeight="1">
      <c r="A26" s="662"/>
      <c r="B26" s="704"/>
      <c r="C26" s="518"/>
      <c r="D26" s="157"/>
      <c r="E26" s="158"/>
      <c r="F26" s="159">
        <f t="shared" si="2"/>
        <v>0</v>
      </c>
      <c r="G26" s="541"/>
      <c r="H26" s="161"/>
      <c r="I26" s="270">
        <f t="shared" si="3"/>
        <v>0</v>
      </c>
    </row>
    <row r="27" spans="1:11" ht="21.75" customHeight="1">
      <c r="A27" s="662"/>
      <c r="B27" s="704"/>
      <c r="C27" s="518"/>
      <c r="D27" s="157"/>
      <c r="E27" s="158"/>
      <c r="F27" s="159">
        <f t="shared" si="2"/>
        <v>0</v>
      </c>
      <c r="G27" s="541"/>
      <c r="H27" s="161"/>
      <c r="I27" s="270">
        <f t="shared" si="3"/>
        <v>0</v>
      </c>
    </row>
    <row r="28" spans="1:11" ht="21.75" customHeight="1">
      <c r="A28" s="662"/>
      <c r="B28" s="704"/>
      <c r="C28" s="518"/>
      <c r="D28" s="157"/>
      <c r="E28" s="158"/>
      <c r="F28" s="159">
        <f t="shared" si="2"/>
        <v>0</v>
      </c>
      <c r="G28" s="541"/>
      <c r="H28" s="161"/>
      <c r="I28" s="270">
        <f t="shared" si="3"/>
        <v>0</v>
      </c>
    </row>
    <row r="29" spans="1:11" ht="21.75" customHeight="1">
      <c r="A29" s="662"/>
      <c r="B29" s="704"/>
      <c r="C29" s="518"/>
      <c r="D29" s="157"/>
      <c r="E29" s="158"/>
      <c r="F29" s="159">
        <f t="shared" si="2"/>
        <v>0</v>
      </c>
      <c r="G29" s="541"/>
      <c r="H29" s="161"/>
      <c r="I29" s="270">
        <f t="shared" si="3"/>
        <v>0</v>
      </c>
    </row>
    <row r="30" spans="1:11" ht="21.75" customHeight="1">
      <c r="A30" s="662"/>
      <c r="B30" s="704"/>
      <c r="C30" s="518"/>
      <c r="D30" s="157"/>
      <c r="E30" s="158"/>
      <c r="F30" s="159">
        <f t="shared" si="2"/>
        <v>0</v>
      </c>
      <c r="G30" s="541"/>
      <c r="H30" s="161"/>
      <c r="I30" s="270">
        <f t="shared" si="3"/>
        <v>0</v>
      </c>
    </row>
    <row r="31" spans="1:11" ht="21.75" customHeight="1">
      <c r="A31" s="662"/>
      <c r="B31" s="704"/>
      <c r="C31" s="518"/>
      <c r="D31" s="157"/>
      <c r="E31" s="158"/>
      <c r="F31" s="159">
        <f t="shared" si="2"/>
        <v>0</v>
      </c>
      <c r="G31" s="541"/>
      <c r="H31" s="161"/>
      <c r="I31" s="270">
        <f t="shared" si="3"/>
        <v>0</v>
      </c>
    </row>
    <row r="32" spans="1:11" ht="21.75" customHeight="1">
      <c r="A32" s="662"/>
      <c r="B32" s="704"/>
      <c r="C32" s="518"/>
      <c r="D32" s="157"/>
      <c r="E32" s="158"/>
      <c r="F32" s="159">
        <f t="shared" si="2"/>
        <v>0</v>
      </c>
      <c r="G32" s="541"/>
      <c r="H32" s="161"/>
      <c r="I32" s="270">
        <f t="shared" si="3"/>
        <v>0</v>
      </c>
    </row>
    <row r="33" spans="1:9" ht="21.75" customHeight="1" thickBot="1">
      <c r="A33" s="658"/>
      <c r="B33" s="709"/>
      <c r="C33" s="540"/>
      <c r="D33" s="227"/>
      <c r="E33" s="158"/>
      <c r="F33" s="159">
        <f t="shared" si="2"/>
        <v>0</v>
      </c>
      <c r="G33" s="541"/>
      <c r="H33" s="161"/>
      <c r="I33" s="270">
        <f t="shared" si="3"/>
        <v>0</v>
      </c>
    </row>
    <row r="34" spans="1:9" ht="16.5" thickBot="1">
      <c r="A34" s="714"/>
      <c r="B34" s="715"/>
      <c r="C34" s="204"/>
      <c r="D34" s="204"/>
      <c r="E34" s="200" t="s">
        <v>130</v>
      </c>
      <c r="F34" s="165">
        <f>SUM(F21:F33)</f>
        <v>0</v>
      </c>
      <c r="G34" s="542"/>
      <c r="H34" s="164" t="s">
        <v>130</v>
      </c>
      <c r="I34" s="271">
        <f>SUM(I21:I33)</f>
        <v>0</v>
      </c>
    </row>
    <row r="35" spans="1:9" ht="15.75" thickBot="1">
      <c r="A35" s="206"/>
      <c r="B35" s="202"/>
      <c r="C35" s="202"/>
      <c r="D35" s="202"/>
      <c r="E35" s="203"/>
      <c r="F35" s="168"/>
      <c r="G35" s="169"/>
      <c r="H35" s="164" t="s">
        <v>130</v>
      </c>
      <c r="I35" s="170">
        <f>SUM(I34,F34)</f>
        <v>0</v>
      </c>
    </row>
  </sheetData>
  <sheetProtection password="CC42" sheet="1" objects="1" scenarios="1" selectLockedCells="1"/>
  <mergeCells count="33">
    <mergeCell ref="A33:B33"/>
    <mergeCell ref="A34:B34"/>
    <mergeCell ref="A28:B28"/>
    <mergeCell ref="A19:B19"/>
    <mergeCell ref="A20:G20"/>
    <mergeCell ref="A29:B29"/>
    <mergeCell ref="A30:B30"/>
    <mergeCell ref="A31:B31"/>
    <mergeCell ref="A32:B32"/>
    <mergeCell ref="A21:B21"/>
    <mergeCell ref="A26:B26"/>
    <mergeCell ref="A27:B27"/>
    <mergeCell ref="A22:B22"/>
    <mergeCell ref="A23:B23"/>
    <mergeCell ref="A24:B24"/>
    <mergeCell ref="A25:B25"/>
    <mergeCell ref="A18:B18"/>
    <mergeCell ref="A10:B10"/>
    <mergeCell ref="A11:B11"/>
    <mergeCell ref="A12:B12"/>
    <mergeCell ref="A13:B13"/>
    <mergeCell ref="A14:B14"/>
    <mergeCell ref="A15:B15"/>
    <mergeCell ref="A16:B16"/>
    <mergeCell ref="A17:B17"/>
    <mergeCell ref="A8:B8"/>
    <mergeCell ref="A9:B9"/>
    <mergeCell ref="H2:I2"/>
    <mergeCell ref="A3:G3"/>
    <mergeCell ref="A6:B6"/>
    <mergeCell ref="A7:B7"/>
    <mergeCell ref="G4:I4"/>
    <mergeCell ref="E4:F4"/>
  </mergeCells>
  <phoneticPr fontId="17" type="noConversion"/>
  <conditionalFormatting sqref="H2">
    <cfRule type="expression" priority="1" stopIfTrue="1">
      <formula>"MM/DD/YY"</formula>
    </cfRule>
  </conditionalFormatting>
  <pageMargins left="0.75" right="0.75" top="1" bottom="1" header="0.5" footer="0.5"/>
  <pageSetup scale="83" orientation="portrait" horizontalDpi="4294967293"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K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G21" activeCellId="3" sqref="C6:C18 G6:G19 C21:C33 G21:G34"/>
    </sheetView>
  </sheetViews>
  <sheetFormatPr defaultColWidth="7.109375" defaultRowHeight="15"/>
  <cols>
    <col min="1" max="1" width="8.44140625" customWidth="1"/>
    <col min="2" max="2" width="13.88671875" customWidth="1"/>
    <col min="3" max="3" width="9.109375" customWidth="1"/>
    <col min="4" max="4" width="9.6640625" customWidth="1"/>
    <col min="5" max="5" width="10.44140625" style="60" customWidth="1"/>
    <col min="6" max="6" width="10.4414062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731">
        <f>'TICS '!A4</f>
        <v>0</v>
      </c>
      <c r="I2" s="732"/>
    </row>
    <row r="3" spans="1:11" ht="18" customHeight="1" thickBot="1">
      <c r="A3" s="669" t="s">
        <v>217</v>
      </c>
      <c r="B3" s="670"/>
      <c r="C3" s="670"/>
      <c r="D3" s="670"/>
      <c r="E3" s="670"/>
      <c r="F3" s="670"/>
      <c r="G3" s="670"/>
      <c r="H3" s="59"/>
      <c r="I3" s="256"/>
    </row>
    <row r="4" spans="1:11">
      <c r="A4" s="83"/>
      <c r="B4" s="78"/>
      <c r="C4" s="78"/>
      <c r="D4" s="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77" t="s">
        <v>138</v>
      </c>
      <c r="I5" s="257" t="s">
        <v>130</v>
      </c>
    </row>
    <row r="6" spans="1:11" s="66" customFormat="1" ht="21.95" customHeight="1">
      <c r="A6" s="656"/>
      <c r="B6" s="703"/>
      <c r="C6" s="515"/>
      <c r="D6" s="94"/>
      <c r="E6" s="95"/>
      <c r="F6" s="112">
        <f>C6*E6</f>
        <v>0</v>
      </c>
      <c r="G6" s="538"/>
      <c r="H6" s="128"/>
      <c r="I6" s="224">
        <f>G6*H6</f>
        <v>0</v>
      </c>
      <c r="K6" s="67"/>
    </row>
    <row r="7" spans="1:11" s="66" customFormat="1" ht="21.95" customHeight="1">
      <c r="A7" s="718"/>
      <c r="B7" s="719"/>
      <c r="C7" s="516"/>
      <c r="D7" s="137"/>
      <c r="E7" s="138"/>
      <c r="F7" s="140">
        <f>C7*E7</f>
        <v>0</v>
      </c>
      <c r="G7" s="543"/>
      <c r="H7" s="152"/>
      <c r="I7" s="272">
        <f>G7*H7</f>
        <v>0</v>
      </c>
      <c r="K7" s="67"/>
    </row>
    <row r="8" spans="1:11" s="66" customFormat="1" ht="21.95" customHeight="1">
      <c r="A8" s="153"/>
      <c r="B8" s="151"/>
      <c r="C8" s="516"/>
      <c r="D8" s="137"/>
      <c r="E8" s="138"/>
      <c r="F8" s="140">
        <f>C8*E8</f>
        <v>0</v>
      </c>
      <c r="G8" s="543"/>
      <c r="H8" s="152"/>
      <c r="I8" s="272">
        <f>G8*H8</f>
        <v>0</v>
      </c>
      <c r="K8" s="67"/>
    </row>
    <row r="9" spans="1:11" s="66" customFormat="1" ht="21.95" customHeight="1">
      <c r="A9" s="153"/>
      <c r="B9" s="154"/>
      <c r="C9" s="516"/>
      <c r="D9" s="137"/>
      <c r="E9" s="138"/>
      <c r="F9" s="140">
        <f t="shared" ref="F9:F15" si="0">C9*E9</f>
        <v>0</v>
      </c>
      <c r="G9" s="543"/>
      <c r="H9" s="152"/>
      <c r="I9" s="272">
        <f t="shared" ref="I9:I15" si="1">G9*H9</f>
        <v>0</v>
      </c>
      <c r="K9" s="67"/>
    </row>
    <row r="10" spans="1:11" s="66" customFormat="1" ht="21.95" customHeight="1">
      <c r="A10" s="737"/>
      <c r="B10" s="738"/>
      <c r="C10" s="516"/>
      <c r="D10" s="137"/>
      <c r="E10" s="138"/>
      <c r="F10" s="140">
        <f t="shared" si="0"/>
        <v>0</v>
      </c>
      <c r="G10" s="543"/>
      <c r="H10" s="152"/>
      <c r="I10" s="272">
        <f t="shared" si="1"/>
        <v>0</v>
      </c>
      <c r="K10" s="67"/>
    </row>
    <row r="11" spans="1:11" s="66" customFormat="1" ht="21.95" customHeight="1">
      <c r="A11" s="153"/>
      <c r="B11" s="154"/>
      <c r="C11" s="516"/>
      <c r="D11" s="137"/>
      <c r="E11" s="138"/>
      <c r="F11" s="140">
        <f t="shared" si="0"/>
        <v>0</v>
      </c>
      <c r="G11" s="543"/>
      <c r="H11" s="152"/>
      <c r="I11" s="272">
        <f t="shared" si="1"/>
        <v>0</v>
      </c>
      <c r="K11" s="67"/>
    </row>
    <row r="12" spans="1:11" s="66" customFormat="1" ht="21.95" customHeight="1">
      <c r="A12" s="153"/>
      <c r="B12" s="154"/>
      <c r="C12" s="516"/>
      <c r="D12" s="137"/>
      <c r="E12" s="138"/>
      <c r="F12" s="140">
        <f t="shared" si="0"/>
        <v>0</v>
      </c>
      <c r="G12" s="543"/>
      <c r="H12" s="152"/>
      <c r="I12" s="272">
        <f t="shared" si="1"/>
        <v>0</v>
      </c>
      <c r="K12" s="67"/>
    </row>
    <row r="13" spans="1:11" s="66" customFormat="1" ht="21.95" customHeight="1">
      <c r="A13" s="718"/>
      <c r="B13" s="719"/>
      <c r="C13" s="516"/>
      <c r="D13" s="137"/>
      <c r="E13" s="138"/>
      <c r="F13" s="140">
        <f t="shared" si="0"/>
        <v>0</v>
      </c>
      <c r="G13" s="543"/>
      <c r="H13" s="152"/>
      <c r="I13" s="272">
        <f t="shared" si="1"/>
        <v>0</v>
      </c>
      <c r="K13" s="67"/>
    </row>
    <row r="14" spans="1:11" s="66" customFormat="1" ht="21.95" customHeight="1">
      <c r="A14" s="718"/>
      <c r="B14" s="719"/>
      <c r="C14" s="516"/>
      <c r="D14" s="137"/>
      <c r="E14" s="138"/>
      <c r="F14" s="140">
        <f t="shared" si="0"/>
        <v>0</v>
      </c>
      <c r="G14" s="543"/>
      <c r="H14" s="152"/>
      <c r="I14" s="272">
        <f t="shared" si="1"/>
        <v>0</v>
      </c>
      <c r="K14" s="67"/>
    </row>
    <row r="15" spans="1:11" s="66" customFormat="1" ht="21.95" customHeight="1">
      <c r="A15" s="718"/>
      <c r="B15" s="719"/>
      <c r="C15" s="516"/>
      <c r="D15" s="137"/>
      <c r="E15" s="138"/>
      <c r="F15" s="140">
        <f t="shared" si="0"/>
        <v>0</v>
      </c>
      <c r="G15" s="543"/>
      <c r="H15" s="152"/>
      <c r="I15" s="272">
        <f t="shared" si="1"/>
        <v>0</v>
      </c>
      <c r="K15" s="67"/>
    </row>
    <row r="16" spans="1:11" s="66" customFormat="1" ht="21.95" customHeight="1">
      <c r="A16" s="733"/>
      <c r="B16" s="734"/>
      <c r="C16" s="516"/>
      <c r="D16" s="137"/>
      <c r="E16" s="138"/>
      <c r="F16" s="140">
        <f>C16*E16</f>
        <v>0</v>
      </c>
      <c r="G16" s="543"/>
      <c r="H16" s="152"/>
      <c r="I16" s="272">
        <f>G16*H16</f>
        <v>0</v>
      </c>
      <c r="K16" s="67"/>
    </row>
    <row r="17" spans="1:11" s="66" customFormat="1" ht="21.95" customHeight="1">
      <c r="A17" s="718"/>
      <c r="B17" s="719"/>
      <c r="C17" s="516"/>
      <c r="D17" s="137"/>
      <c r="E17" s="138"/>
      <c r="F17" s="140">
        <f>C17*E17</f>
        <v>0</v>
      </c>
      <c r="G17" s="543"/>
      <c r="H17" s="152"/>
      <c r="I17" s="272">
        <f>G17*H17</f>
        <v>0</v>
      </c>
      <c r="K17" s="67"/>
    </row>
    <row r="18" spans="1:11" s="66" customFormat="1" ht="21.95" customHeight="1" thickBot="1">
      <c r="A18" s="735"/>
      <c r="B18" s="736"/>
      <c r="C18" s="557"/>
      <c r="D18" s="237"/>
      <c r="E18" s="138"/>
      <c r="F18" s="140">
        <f>C18*E18</f>
        <v>0</v>
      </c>
      <c r="G18" s="543"/>
      <c r="H18" s="152"/>
      <c r="I18" s="272">
        <f>G18*H18</f>
        <v>0</v>
      </c>
      <c r="K18" s="67"/>
    </row>
    <row r="19" spans="1:11" ht="16.149999999999999" customHeight="1" thickBot="1">
      <c r="A19" s="712"/>
      <c r="B19" s="713"/>
      <c r="C19" s="101"/>
      <c r="D19" s="101"/>
      <c r="E19" s="106" t="s">
        <v>130</v>
      </c>
      <c r="F19" s="92">
        <f>SUM(F6:F18)</f>
        <v>0</v>
      </c>
      <c r="G19" s="539"/>
      <c r="H19" s="87" t="s">
        <v>130</v>
      </c>
      <c r="I19" s="226">
        <f>SUM(I5:I18)</f>
        <v>0</v>
      </c>
    </row>
    <row r="20" spans="1:11" ht="16.149999999999999" customHeight="1" thickBot="1">
      <c r="A20" s="669" t="s">
        <v>168</v>
      </c>
      <c r="B20" s="670"/>
      <c r="C20" s="670"/>
      <c r="D20" s="670"/>
      <c r="E20" s="670"/>
      <c r="F20" s="670"/>
      <c r="G20" s="670"/>
      <c r="H20" s="87" t="s">
        <v>130</v>
      </c>
      <c r="I20" s="96">
        <f>SUM(I19,F19)</f>
        <v>0</v>
      </c>
    </row>
    <row r="21" spans="1:11" ht="21.75" customHeight="1">
      <c r="A21" s="662"/>
      <c r="B21" s="704"/>
      <c r="C21" s="518"/>
      <c r="D21" s="157"/>
      <c r="E21" s="158"/>
      <c r="F21" s="159">
        <f>C21*E21</f>
        <v>0</v>
      </c>
      <c r="G21" s="541"/>
      <c r="H21" s="221"/>
      <c r="I21" s="270">
        <f>G21*H21</f>
        <v>0</v>
      </c>
    </row>
    <row r="22" spans="1:11" ht="21.75" customHeight="1">
      <c r="A22" s="662"/>
      <c r="B22" s="704"/>
      <c r="C22" s="518"/>
      <c r="D22" s="157"/>
      <c r="E22" s="158"/>
      <c r="F22" s="159">
        <f>C22*E22</f>
        <v>0</v>
      </c>
      <c r="G22" s="541"/>
      <c r="H22" s="219"/>
      <c r="I22" s="270">
        <f>G22*H22</f>
        <v>0</v>
      </c>
    </row>
    <row r="23" spans="1:11" ht="21.75" customHeight="1">
      <c r="A23" s="222"/>
      <c r="B23" s="193"/>
      <c r="C23" s="518"/>
      <c r="D23" s="157"/>
      <c r="E23" s="158"/>
      <c r="F23" s="159">
        <f>C23*E23</f>
        <v>0</v>
      </c>
      <c r="G23" s="541"/>
      <c r="H23" s="219"/>
      <c r="I23" s="270">
        <f>G23*H23</f>
        <v>0</v>
      </c>
    </row>
    <row r="24" spans="1:11" ht="21.75" customHeight="1">
      <c r="A24" s="222"/>
      <c r="B24" s="223"/>
      <c r="C24" s="518"/>
      <c r="D24" s="157"/>
      <c r="E24" s="158"/>
      <c r="F24" s="159">
        <f t="shared" ref="F24:F33" si="2">C24*E24</f>
        <v>0</v>
      </c>
      <c r="G24" s="541"/>
      <c r="H24" s="219"/>
      <c r="I24" s="270">
        <f t="shared" ref="I24:I33" si="3">G24*H24</f>
        <v>0</v>
      </c>
    </row>
    <row r="25" spans="1:11" ht="21.75" customHeight="1">
      <c r="A25" s="739"/>
      <c r="B25" s="740"/>
      <c r="C25" s="518"/>
      <c r="D25" s="157"/>
      <c r="E25" s="158"/>
      <c r="F25" s="159">
        <f t="shared" si="2"/>
        <v>0</v>
      </c>
      <c r="G25" s="541"/>
      <c r="H25" s="219"/>
      <c r="I25" s="270">
        <f t="shared" si="3"/>
        <v>0</v>
      </c>
    </row>
    <row r="26" spans="1:11" ht="21.75" customHeight="1">
      <c r="A26" s="222"/>
      <c r="B26" s="223"/>
      <c r="C26" s="518"/>
      <c r="D26" s="157"/>
      <c r="E26" s="158"/>
      <c r="F26" s="159">
        <f t="shared" si="2"/>
        <v>0</v>
      </c>
      <c r="G26" s="541"/>
      <c r="H26" s="219"/>
      <c r="I26" s="270">
        <f t="shared" si="3"/>
        <v>0</v>
      </c>
    </row>
    <row r="27" spans="1:11" ht="21.75" customHeight="1">
      <c r="A27" s="222"/>
      <c r="B27" s="223"/>
      <c r="C27" s="518"/>
      <c r="D27" s="157"/>
      <c r="E27" s="158"/>
      <c r="F27" s="159">
        <f t="shared" si="2"/>
        <v>0</v>
      </c>
      <c r="G27" s="541"/>
      <c r="H27" s="219"/>
      <c r="I27" s="270">
        <f t="shared" si="3"/>
        <v>0</v>
      </c>
    </row>
    <row r="28" spans="1:11" ht="21.75" customHeight="1">
      <c r="A28" s="662"/>
      <c r="B28" s="704"/>
      <c r="C28" s="518"/>
      <c r="D28" s="157"/>
      <c r="E28" s="158"/>
      <c r="F28" s="159">
        <f t="shared" si="2"/>
        <v>0</v>
      </c>
      <c r="G28" s="541"/>
      <c r="H28" s="219"/>
      <c r="I28" s="270">
        <f t="shared" si="3"/>
        <v>0</v>
      </c>
    </row>
    <row r="29" spans="1:11" ht="21.75" customHeight="1">
      <c r="A29" s="662"/>
      <c r="B29" s="704"/>
      <c r="C29" s="518"/>
      <c r="D29" s="157"/>
      <c r="E29" s="158"/>
      <c r="F29" s="159">
        <f t="shared" si="2"/>
        <v>0</v>
      </c>
      <c r="G29" s="541"/>
      <c r="H29" s="219"/>
      <c r="I29" s="270">
        <f t="shared" si="3"/>
        <v>0</v>
      </c>
    </row>
    <row r="30" spans="1:11" ht="21.75" customHeight="1">
      <c r="A30" s="662"/>
      <c r="B30" s="704"/>
      <c r="C30" s="518"/>
      <c r="D30" s="157"/>
      <c r="E30" s="158"/>
      <c r="F30" s="159">
        <f t="shared" si="2"/>
        <v>0</v>
      </c>
      <c r="G30" s="541"/>
      <c r="H30" s="219"/>
      <c r="I30" s="270">
        <f t="shared" si="3"/>
        <v>0</v>
      </c>
    </row>
    <row r="31" spans="1:11" ht="21.75" customHeight="1">
      <c r="A31" s="691"/>
      <c r="B31" s="741"/>
      <c r="C31" s="518"/>
      <c r="D31" s="157"/>
      <c r="E31" s="158"/>
      <c r="F31" s="159">
        <f t="shared" si="2"/>
        <v>0</v>
      </c>
      <c r="G31" s="541"/>
      <c r="H31" s="219"/>
      <c r="I31" s="270">
        <f t="shared" si="3"/>
        <v>0</v>
      </c>
    </row>
    <row r="32" spans="1:11" ht="21.75" customHeight="1">
      <c r="A32" s="662"/>
      <c r="B32" s="704"/>
      <c r="C32" s="518"/>
      <c r="D32" s="157"/>
      <c r="E32" s="158"/>
      <c r="F32" s="159">
        <f t="shared" si="2"/>
        <v>0</v>
      </c>
      <c r="G32" s="541"/>
      <c r="H32" s="219"/>
      <c r="I32" s="270">
        <f t="shared" si="3"/>
        <v>0</v>
      </c>
    </row>
    <row r="33" spans="1:9" ht="21.75" customHeight="1" thickBot="1">
      <c r="A33" s="658"/>
      <c r="B33" s="709"/>
      <c r="C33" s="540"/>
      <c r="D33" s="227"/>
      <c r="E33" s="247"/>
      <c r="F33" s="159">
        <f t="shared" si="2"/>
        <v>0</v>
      </c>
      <c r="G33" s="541"/>
      <c r="H33" s="219"/>
      <c r="I33" s="270">
        <f t="shared" si="3"/>
        <v>0</v>
      </c>
    </row>
    <row r="34" spans="1:9" ht="16.5" thickBot="1">
      <c r="A34" s="714"/>
      <c r="B34" s="715"/>
      <c r="C34" s="204"/>
      <c r="D34" s="204"/>
      <c r="E34" s="246" t="s">
        <v>130</v>
      </c>
      <c r="F34" s="165">
        <f>SUM(F21:F33)</f>
        <v>0</v>
      </c>
      <c r="G34" s="542"/>
      <c r="H34" s="164" t="s">
        <v>130</v>
      </c>
      <c r="I34" s="271">
        <f>SUM(I21:I33)</f>
        <v>0</v>
      </c>
    </row>
    <row r="35" spans="1:9" ht="15.75" thickBot="1">
      <c r="A35" s="206"/>
      <c r="B35" s="202"/>
      <c r="C35" s="202"/>
      <c r="D35" s="202"/>
      <c r="E35" s="203"/>
      <c r="F35" s="168"/>
      <c r="G35" s="169"/>
      <c r="H35" s="164" t="s">
        <v>130</v>
      </c>
      <c r="I35" s="170">
        <f>SUM(I34,F34)</f>
        <v>0</v>
      </c>
    </row>
  </sheetData>
  <sheetProtection password="CC42" sheet="1" objects="1" scenarios="1" selectLockedCells="1"/>
  <mergeCells count="25">
    <mergeCell ref="A30:B30"/>
    <mergeCell ref="A33:B33"/>
    <mergeCell ref="A25:B25"/>
    <mergeCell ref="A34:B34"/>
    <mergeCell ref="A31:B31"/>
    <mergeCell ref="A32:B32"/>
    <mergeCell ref="A28:B28"/>
    <mergeCell ref="A29:B29"/>
    <mergeCell ref="H2:I2"/>
    <mergeCell ref="A3:G3"/>
    <mergeCell ref="E4:F4"/>
    <mergeCell ref="G4:I4"/>
    <mergeCell ref="A10:B10"/>
    <mergeCell ref="A21:B21"/>
    <mergeCell ref="A22:B22"/>
    <mergeCell ref="A6:B6"/>
    <mergeCell ref="A7:B7"/>
    <mergeCell ref="A17:B17"/>
    <mergeCell ref="A14:B14"/>
    <mergeCell ref="A15:B15"/>
    <mergeCell ref="A16:B16"/>
    <mergeCell ref="A18:B18"/>
    <mergeCell ref="A13:B13"/>
    <mergeCell ref="A19:B19"/>
    <mergeCell ref="A20:G20"/>
  </mergeCells>
  <phoneticPr fontId="17" type="noConversion"/>
  <conditionalFormatting sqref="H2">
    <cfRule type="expression" priority="1" stopIfTrue="1">
      <formula>"MM/DD/YY"</formula>
    </cfRule>
  </conditionalFormatting>
  <pageMargins left="0.75" right="0.75" top="1" bottom="1" header="0.5" footer="0.5"/>
  <pageSetup scale="82" orientation="portrait" horizontalDpi="4294967293"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G16" sqref="G16"/>
    </sheetView>
  </sheetViews>
  <sheetFormatPr defaultColWidth="7.109375" defaultRowHeight="15"/>
  <cols>
    <col min="1" max="1" width="8.44140625" customWidth="1"/>
    <col min="2" max="2" width="13.88671875" customWidth="1"/>
    <col min="3" max="3" width="9.109375" customWidth="1"/>
    <col min="4" max="4" width="9.6640625" customWidth="1"/>
    <col min="5" max="5" width="11.5546875" style="60" customWidth="1"/>
    <col min="6" max="6" width="11.5546875" customWidth="1"/>
    <col min="7" max="7" width="9.218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731">
        <f>'TICS '!A4</f>
        <v>0</v>
      </c>
      <c r="I2" s="732"/>
    </row>
    <row r="3" spans="1:11" ht="18" customHeight="1" thickBot="1">
      <c r="A3" s="669" t="s">
        <v>216</v>
      </c>
      <c r="B3" s="670"/>
      <c r="C3" s="670"/>
      <c r="D3" s="670"/>
      <c r="E3" s="670"/>
      <c r="F3" s="670"/>
      <c r="G3" s="670"/>
      <c r="H3" s="59"/>
      <c r="I3" s="256"/>
    </row>
    <row r="4" spans="1:11">
      <c r="A4" s="83"/>
      <c r="B4" s="78"/>
      <c r="C4" s="78"/>
      <c r="D4" s="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77" t="s">
        <v>138</v>
      </c>
      <c r="I5" s="257" t="s">
        <v>130</v>
      </c>
    </row>
    <row r="6" spans="1:11" s="66" customFormat="1" ht="21.95" customHeight="1">
      <c r="A6" s="656"/>
      <c r="B6" s="703"/>
      <c r="C6" s="515"/>
      <c r="D6" s="93"/>
      <c r="E6" s="95"/>
      <c r="F6" s="112">
        <f t="shared" ref="F6:F12" si="0">SUM(E6*C6)</f>
        <v>0</v>
      </c>
      <c r="G6" s="524"/>
      <c r="H6" s="128"/>
      <c r="I6" s="224">
        <f t="shared" ref="I6:I12" si="1">G6*H6</f>
        <v>0</v>
      </c>
      <c r="K6" s="67"/>
    </row>
    <row r="7" spans="1:11" s="66" customFormat="1" ht="21.95" customHeight="1">
      <c r="A7" s="656"/>
      <c r="B7" s="703"/>
      <c r="C7" s="515"/>
      <c r="D7" s="93"/>
      <c r="E7" s="95"/>
      <c r="F7" s="112">
        <f t="shared" si="0"/>
        <v>0</v>
      </c>
      <c r="G7" s="524"/>
      <c r="H7" s="111"/>
      <c r="I7" s="225">
        <f t="shared" si="1"/>
        <v>0</v>
      </c>
      <c r="K7" s="67"/>
    </row>
    <row r="8" spans="1:11" s="66" customFormat="1" ht="21.95" customHeight="1">
      <c r="A8" s="656"/>
      <c r="B8" s="703"/>
      <c r="C8" s="515"/>
      <c r="D8" s="94"/>
      <c r="E8" s="95"/>
      <c r="F8" s="112">
        <f t="shared" si="0"/>
        <v>0</v>
      </c>
      <c r="G8" s="524"/>
      <c r="H8" s="111"/>
      <c r="I8" s="225">
        <f t="shared" si="1"/>
        <v>0</v>
      </c>
      <c r="K8" s="67"/>
    </row>
    <row r="9" spans="1:11" s="66" customFormat="1" ht="21.95" customHeight="1">
      <c r="A9" s="656"/>
      <c r="B9" s="703"/>
      <c r="C9" s="515"/>
      <c r="D9" s="94"/>
      <c r="E9" s="95"/>
      <c r="F9" s="112">
        <f t="shared" si="0"/>
        <v>0</v>
      </c>
      <c r="G9" s="538"/>
      <c r="H9" s="124"/>
      <c r="I9" s="225">
        <f t="shared" si="1"/>
        <v>0</v>
      </c>
      <c r="K9" s="67"/>
    </row>
    <row r="10" spans="1:11" s="66" customFormat="1" ht="21.95" customHeight="1">
      <c r="A10" s="656"/>
      <c r="B10" s="703"/>
      <c r="C10" s="515"/>
      <c r="D10" s="94"/>
      <c r="E10" s="95"/>
      <c r="F10" s="112">
        <f t="shared" si="0"/>
        <v>0</v>
      </c>
      <c r="G10" s="538"/>
      <c r="H10" s="124"/>
      <c r="I10" s="225">
        <f t="shared" si="1"/>
        <v>0</v>
      </c>
      <c r="K10" s="67"/>
    </row>
    <row r="11" spans="1:11" s="66" customFormat="1" ht="21.95" customHeight="1">
      <c r="A11" s="656"/>
      <c r="B11" s="703"/>
      <c r="C11" s="515"/>
      <c r="D11" s="94"/>
      <c r="E11" s="95"/>
      <c r="F11" s="112">
        <f t="shared" si="0"/>
        <v>0</v>
      </c>
      <c r="G11" s="538"/>
      <c r="H11" s="124"/>
      <c r="I11" s="225">
        <f t="shared" si="1"/>
        <v>0</v>
      </c>
      <c r="K11" s="67"/>
    </row>
    <row r="12" spans="1:11" s="66" customFormat="1" ht="21.95" customHeight="1">
      <c r="A12" s="656"/>
      <c r="B12" s="703"/>
      <c r="C12" s="515"/>
      <c r="D12" s="94"/>
      <c r="E12" s="95"/>
      <c r="F12" s="112">
        <f t="shared" si="0"/>
        <v>0</v>
      </c>
      <c r="G12" s="538"/>
      <c r="H12" s="124"/>
      <c r="I12" s="225">
        <f t="shared" si="1"/>
        <v>0</v>
      </c>
      <c r="K12" s="67"/>
    </row>
    <row r="13" spans="1:11" s="66" customFormat="1" ht="21.95" customHeight="1">
      <c r="A13" s="656"/>
      <c r="B13" s="703"/>
      <c r="C13" s="515"/>
      <c r="D13" s="94"/>
      <c r="E13" s="95"/>
      <c r="F13" s="112">
        <f t="shared" ref="F13:F18" si="2">SUM(E13*C13)</f>
        <v>0</v>
      </c>
      <c r="G13" s="538"/>
      <c r="H13" s="124"/>
      <c r="I13" s="225">
        <f t="shared" ref="I13:I18" si="3">G13*H13</f>
        <v>0</v>
      </c>
      <c r="K13" s="67"/>
    </row>
    <row r="14" spans="1:11" s="66" customFormat="1" ht="21.95" customHeight="1">
      <c r="A14" s="656"/>
      <c r="B14" s="703"/>
      <c r="C14" s="515"/>
      <c r="D14" s="94"/>
      <c r="E14" s="95"/>
      <c r="F14" s="112">
        <f t="shared" si="2"/>
        <v>0</v>
      </c>
      <c r="G14" s="538"/>
      <c r="H14" s="124"/>
      <c r="I14" s="225">
        <f t="shared" si="3"/>
        <v>0</v>
      </c>
      <c r="K14" s="67"/>
    </row>
    <row r="15" spans="1:11" s="66" customFormat="1" ht="21.95" customHeight="1">
      <c r="A15" s="656"/>
      <c r="B15" s="703"/>
      <c r="C15" s="515"/>
      <c r="D15" s="94"/>
      <c r="E15" s="95"/>
      <c r="F15" s="112">
        <f t="shared" si="2"/>
        <v>0</v>
      </c>
      <c r="G15" s="538"/>
      <c r="H15" s="124"/>
      <c r="I15" s="225">
        <f t="shared" si="3"/>
        <v>0</v>
      </c>
      <c r="K15" s="67"/>
    </row>
    <row r="16" spans="1:11" s="66" customFormat="1" ht="21.95" customHeight="1">
      <c r="A16" s="656"/>
      <c r="B16" s="703"/>
      <c r="C16" s="515"/>
      <c r="D16" s="94"/>
      <c r="E16" s="95"/>
      <c r="F16" s="112">
        <f t="shared" si="2"/>
        <v>0</v>
      </c>
      <c r="G16" s="538"/>
      <c r="H16" s="124"/>
      <c r="I16" s="225">
        <f t="shared" si="3"/>
        <v>0</v>
      </c>
      <c r="K16" s="67"/>
    </row>
    <row r="17" spans="1:11" s="66" customFormat="1" ht="21.95" customHeight="1">
      <c r="A17" s="656"/>
      <c r="B17" s="703"/>
      <c r="C17" s="515"/>
      <c r="D17" s="94"/>
      <c r="E17" s="95"/>
      <c r="F17" s="112">
        <f t="shared" si="2"/>
        <v>0</v>
      </c>
      <c r="G17" s="538"/>
      <c r="H17" s="124"/>
      <c r="I17" s="225">
        <f t="shared" si="3"/>
        <v>0</v>
      </c>
      <c r="K17" s="67"/>
    </row>
    <row r="18" spans="1:11" s="66" customFormat="1" ht="21.95" customHeight="1" thickBot="1">
      <c r="A18" s="705"/>
      <c r="B18" s="706"/>
      <c r="C18" s="537"/>
      <c r="D18" s="114"/>
      <c r="E18" s="95"/>
      <c r="F18" s="112">
        <f t="shared" si="2"/>
        <v>0</v>
      </c>
      <c r="G18" s="538"/>
      <c r="H18" s="124"/>
      <c r="I18" s="225">
        <f t="shared" si="3"/>
        <v>0</v>
      </c>
      <c r="K18" s="67"/>
    </row>
    <row r="19" spans="1:11" ht="16.149999999999999" customHeight="1" thickBot="1">
      <c r="A19" s="712"/>
      <c r="B19" s="713"/>
      <c r="C19" s="101"/>
      <c r="D19" s="101"/>
      <c r="E19" s="106" t="s">
        <v>130</v>
      </c>
      <c r="F19" s="92">
        <f>SUM(F6:F18)</f>
        <v>0</v>
      </c>
      <c r="G19" s="539"/>
      <c r="H19" s="87" t="s">
        <v>130</v>
      </c>
      <c r="I19" s="226">
        <f>SUM(I6:I18)</f>
        <v>0</v>
      </c>
    </row>
    <row r="20" spans="1:11" ht="16.149999999999999" customHeight="1" thickBot="1">
      <c r="A20" s="669" t="s">
        <v>169</v>
      </c>
      <c r="B20" s="670"/>
      <c r="C20" s="670"/>
      <c r="D20" s="670"/>
      <c r="E20" s="670"/>
      <c r="F20" s="670"/>
      <c r="G20" s="670"/>
      <c r="H20" s="87" t="s">
        <v>130</v>
      </c>
      <c r="I20" s="96">
        <f>SUM(I19,F19)</f>
        <v>0</v>
      </c>
    </row>
    <row r="21" spans="1:11" ht="21.75" customHeight="1">
      <c r="A21" s="662"/>
      <c r="B21" s="704"/>
      <c r="C21" s="518"/>
      <c r="D21" s="220"/>
      <c r="E21" s="158"/>
      <c r="F21" s="159">
        <f>SUM(E21*C21)</f>
        <v>0</v>
      </c>
      <c r="G21" s="526"/>
      <c r="H21" s="221"/>
      <c r="I21" s="270">
        <f>G21*H21</f>
        <v>0</v>
      </c>
    </row>
    <row r="22" spans="1:11" ht="21.75" customHeight="1">
      <c r="A22" s="662"/>
      <c r="B22" s="704"/>
      <c r="C22" s="518"/>
      <c r="D22" s="220"/>
      <c r="E22" s="158"/>
      <c r="F22" s="159">
        <f>SUM(E22*C22)</f>
        <v>0</v>
      </c>
      <c r="G22" s="526"/>
      <c r="H22" s="162"/>
      <c r="I22" s="270">
        <f>G22*H22</f>
        <v>0</v>
      </c>
    </row>
    <row r="23" spans="1:11" ht="21.75" customHeight="1">
      <c r="A23" s="662"/>
      <c r="B23" s="704"/>
      <c r="C23" s="518"/>
      <c r="D23" s="157"/>
      <c r="E23" s="158"/>
      <c r="F23" s="159">
        <f t="shared" ref="F23:F33" si="4">SUM(E23*C23)</f>
        <v>0</v>
      </c>
      <c r="G23" s="526"/>
      <c r="H23" s="162"/>
      <c r="I23" s="270">
        <f>G23*H23</f>
        <v>0</v>
      </c>
    </row>
    <row r="24" spans="1:11" ht="21.75" customHeight="1">
      <c r="A24" s="662"/>
      <c r="B24" s="704"/>
      <c r="C24" s="518"/>
      <c r="D24" s="157"/>
      <c r="E24" s="158"/>
      <c r="F24" s="159">
        <f t="shared" si="4"/>
        <v>0</v>
      </c>
      <c r="G24" s="541"/>
      <c r="H24" s="208"/>
      <c r="I24" s="270">
        <f>G24*H24</f>
        <v>0</v>
      </c>
    </row>
    <row r="25" spans="1:11" ht="21.75" customHeight="1">
      <c r="A25" s="662"/>
      <c r="B25" s="704"/>
      <c r="C25" s="518"/>
      <c r="D25" s="157"/>
      <c r="E25" s="158"/>
      <c r="F25" s="159">
        <f t="shared" si="4"/>
        <v>0</v>
      </c>
      <c r="G25" s="541"/>
      <c r="H25" s="208"/>
      <c r="I25" s="270">
        <f t="shared" ref="I25:I33" si="5">G25*H25</f>
        <v>0</v>
      </c>
    </row>
    <row r="26" spans="1:11" ht="21.75" customHeight="1">
      <c r="A26" s="662"/>
      <c r="B26" s="704"/>
      <c r="C26" s="518"/>
      <c r="D26" s="157"/>
      <c r="E26" s="158"/>
      <c r="F26" s="159">
        <f t="shared" si="4"/>
        <v>0</v>
      </c>
      <c r="G26" s="541"/>
      <c r="H26" s="208"/>
      <c r="I26" s="270">
        <f t="shared" si="5"/>
        <v>0</v>
      </c>
    </row>
    <row r="27" spans="1:11" ht="21.75" customHeight="1">
      <c r="A27" s="662"/>
      <c r="B27" s="704"/>
      <c r="C27" s="518"/>
      <c r="D27" s="157"/>
      <c r="E27" s="158"/>
      <c r="F27" s="159">
        <f t="shared" si="4"/>
        <v>0</v>
      </c>
      <c r="G27" s="541"/>
      <c r="H27" s="208"/>
      <c r="I27" s="270">
        <f t="shared" si="5"/>
        <v>0</v>
      </c>
    </row>
    <row r="28" spans="1:11" ht="21.75" customHeight="1">
      <c r="A28" s="662"/>
      <c r="B28" s="704"/>
      <c r="C28" s="518"/>
      <c r="D28" s="157"/>
      <c r="E28" s="158"/>
      <c r="F28" s="159">
        <f t="shared" si="4"/>
        <v>0</v>
      </c>
      <c r="G28" s="541"/>
      <c r="H28" s="208"/>
      <c r="I28" s="270">
        <f t="shared" si="5"/>
        <v>0</v>
      </c>
    </row>
    <row r="29" spans="1:11" ht="21.75" customHeight="1">
      <c r="A29" s="662"/>
      <c r="B29" s="704"/>
      <c r="C29" s="518"/>
      <c r="D29" s="157"/>
      <c r="E29" s="158"/>
      <c r="F29" s="159">
        <f t="shared" si="4"/>
        <v>0</v>
      </c>
      <c r="G29" s="541"/>
      <c r="H29" s="208"/>
      <c r="I29" s="270">
        <f t="shared" si="5"/>
        <v>0</v>
      </c>
    </row>
    <row r="30" spans="1:11" ht="21.75" customHeight="1">
      <c r="A30" s="662"/>
      <c r="B30" s="704"/>
      <c r="C30" s="518"/>
      <c r="D30" s="157"/>
      <c r="E30" s="158"/>
      <c r="F30" s="159">
        <f t="shared" si="4"/>
        <v>0</v>
      </c>
      <c r="G30" s="541"/>
      <c r="H30" s="208"/>
      <c r="I30" s="270">
        <f t="shared" si="5"/>
        <v>0</v>
      </c>
    </row>
    <row r="31" spans="1:11" ht="21.75" customHeight="1">
      <c r="A31" s="662"/>
      <c r="B31" s="704"/>
      <c r="C31" s="518"/>
      <c r="D31" s="157"/>
      <c r="E31" s="158"/>
      <c r="F31" s="159">
        <f t="shared" si="4"/>
        <v>0</v>
      </c>
      <c r="G31" s="541"/>
      <c r="H31" s="208"/>
      <c r="I31" s="270">
        <f t="shared" si="5"/>
        <v>0</v>
      </c>
    </row>
    <row r="32" spans="1:11" ht="21.75" customHeight="1">
      <c r="A32" s="662"/>
      <c r="B32" s="704"/>
      <c r="C32" s="518"/>
      <c r="D32" s="157"/>
      <c r="E32" s="158"/>
      <c r="F32" s="159">
        <f t="shared" si="4"/>
        <v>0</v>
      </c>
      <c r="G32" s="541"/>
      <c r="H32" s="208"/>
      <c r="I32" s="270">
        <f t="shared" si="5"/>
        <v>0</v>
      </c>
    </row>
    <row r="33" spans="1:9" ht="21.75" customHeight="1" thickBot="1">
      <c r="A33" s="658"/>
      <c r="B33" s="709"/>
      <c r="C33" s="540"/>
      <c r="D33" s="227"/>
      <c r="E33" s="158"/>
      <c r="F33" s="159">
        <f t="shared" si="4"/>
        <v>0</v>
      </c>
      <c r="G33" s="541"/>
      <c r="H33" s="208"/>
      <c r="I33" s="270">
        <f t="shared" si="5"/>
        <v>0</v>
      </c>
    </row>
    <row r="34" spans="1:9" ht="16.5" thickBot="1">
      <c r="A34" s="714"/>
      <c r="B34" s="715"/>
      <c r="C34" s="204"/>
      <c r="D34" s="204"/>
      <c r="E34" s="200" t="s">
        <v>130</v>
      </c>
      <c r="F34" s="165">
        <f>SUM(F21:F33)</f>
        <v>0</v>
      </c>
      <c r="G34" s="542"/>
      <c r="H34" s="164" t="s">
        <v>130</v>
      </c>
      <c r="I34" s="271">
        <f>SUM(I21:I33)</f>
        <v>0</v>
      </c>
    </row>
    <row r="35" spans="1:9" ht="15.75" thickBot="1">
      <c r="A35" s="206"/>
      <c r="B35" s="202"/>
      <c r="C35" s="202"/>
      <c r="D35" s="202"/>
      <c r="E35" s="203"/>
      <c r="F35" s="168"/>
      <c r="G35" s="169"/>
      <c r="H35" s="164" t="s">
        <v>130</v>
      </c>
      <c r="I35" s="170">
        <f>SUM(I34,F34)</f>
        <v>0</v>
      </c>
    </row>
  </sheetData>
  <sheetProtection password="CC42" sheet="1" objects="1" scenarios="1" selectLockedCells="1"/>
  <mergeCells count="33">
    <mergeCell ref="A26:B26"/>
    <mergeCell ref="A27:B27"/>
    <mergeCell ref="A20:G20"/>
    <mergeCell ref="A21:B21"/>
    <mergeCell ref="A22:B22"/>
    <mergeCell ref="A23:B23"/>
    <mergeCell ref="A24:B24"/>
    <mergeCell ref="A25:B25"/>
    <mergeCell ref="A34:B34"/>
    <mergeCell ref="A28:B28"/>
    <mergeCell ref="A33:B33"/>
    <mergeCell ref="A29:B29"/>
    <mergeCell ref="A30:B30"/>
    <mergeCell ref="A31:B31"/>
    <mergeCell ref="A32:B32"/>
    <mergeCell ref="A6:B6"/>
    <mergeCell ref="A7:B7"/>
    <mergeCell ref="A10:B10"/>
    <mergeCell ref="A11:B11"/>
    <mergeCell ref="H2:I2"/>
    <mergeCell ref="A3:G3"/>
    <mergeCell ref="E4:F4"/>
    <mergeCell ref="G4:I4"/>
    <mergeCell ref="A8:B8"/>
    <mergeCell ref="A19:B19"/>
    <mergeCell ref="A9:B9"/>
    <mergeCell ref="A12:B12"/>
    <mergeCell ref="A13:B13"/>
    <mergeCell ref="A18:B18"/>
    <mergeCell ref="A14:B14"/>
    <mergeCell ref="A15:B15"/>
    <mergeCell ref="A16:B16"/>
    <mergeCell ref="A17:B17"/>
  </mergeCells>
  <phoneticPr fontId="17" type="noConversion"/>
  <conditionalFormatting sqref="H2">
    <cfRule type="expression" priority="1" stopIfTrue="1">
      <formula>"MM/DD/YY"</formula>
    </cfRule>
  </conditionalFormatting>
  <pageMargins left="0.75" right="0.75" top="1" bottom="1" header="0.5" footer="0.5"/>
  <pageSetup scale="80" orientation="portrait" horizont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K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A8" sqref="A8:B8"/>
    </sheetView>
  </sheetViews>
  <sheetFormatPr defaultColWidth="7.109375" defaultRowHeight="15"/>
  <cols>
    <col min="1" max="1" width="8.44140625" customWidth="1"/>
    <col min="2" max="2" width="13.88671875" customWidth="1"/>
    <col min="3" max="3" width="9.109375" customWidth="1"/>
    <col min="4" max="4" width="9.6640625" customWidth="1"/>
    <col min="5" max="5" width="13.109375" style="60" customWidth="1"/>
    <col min="6" max="6" width="13.10937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55"/>
    </row>
    <row r="2" spans="1:11" ht="15" customHeight="1" thickBot="1">
      <c r="A2" s="56" t="s">
        <v>129</v>
      </c>
      <c r="B2" s="57"/>
      <c r="C2" s="57"/>
      <c r="D2" s="57"/>
      <c r="E2" s="71"/>
      <c r="F2" s="72"/>
      <c r="G2" s="73"/>
      <c r="H2" s="731">
        <f>'TICS '!A4</f>
        <v>0</v>
      </c>
      <c r="I2" s="742"/>
    </row>
    <row r="3" spans="1:11" ht="18" customHeight="1" thickBot="1">
      <c r="A3" s="669" t="s">
        <v>239</v>
      </c>
      <c r="B3" s="670"/>
      <c r="C3" s="670"/>
      <c r="D3" s="670"/>
      <c r="E3" s="670"/>
      <c r="F3" s="670"/>
      <c r="G3" s="670"/>
      <c r="H3" s="59"/>
      <c r="I3" s="59"/>
    </row>
    <row r="4" spans="1:11">
      <c r="A4" s="83"/>
      <c r="B4" s="78"/>
      <c r="C4" s="78"/>
      <c r="D4" s="78"/>
      <c r="E4" s="671" t="s">
        <v>135</v>
      </c>
      <c r="F4" s="672"/>
      <c r="G4" s="673" t="s">
        <v>136</v>
      </c>
      <c r="H4" s="674"/>
      <c r="I4" s="674"/>
    </row>
    <row r="5" spans="1:11" ht="16.149999999999999" customHeight="1" thickBot="1">
      <c r="A5" s="74" t="s">
        <v>131</v>
      </c>
      <c r="B5" s="75"/>
      <c r="C5" s="76" t="s">
        <v>134</v>
      </c>
      <c r="D5" s="76" t="s">
        <v>133</v>
      </c>
      <c r="E5" s="61" t="s">
        <v>127</v>
      </c>
      <c r="F5" s="63" t="s">
        <v>130</v>
      </c>
      <c r="G5" s="63" t="s">
        <v>137</v>
      </c>
      <c r="H5" s="77" t="s">
        <v>138</v>
      </c>
      <c r="I5" s="77" t="s">
        <v>130</v>
      </c>
    </row>
    <row r="6" spans="1:11" s="66" customFormat="1" ht="21.95" customHeight="1">
      <c r="A6" s="656"/>
      <c r="B6" s="703"/>
      <c r="C6" s="515"/>
      <c r="D6" s="94"/>
      <c r="E6" s="95"/>
      <c r="F6" s="112">
        <f>C6*E6</f>
        <v>0</v>
      </c>
      <c r="G6" s="538"/>
      <c r="H6" s="121"/>
      <c r="I6" s="190">
        <f>G6*H6</f>
        <v>0</v>
      </c>
      <c r="K6" s="67"/>
    </row>
    <row r="7" spans="1:11" s="66" customFormat="1" ht="21.95" customHeight="1">
      <c r="A7" s="656"/>
      <c r="B7" s="703"/>
      <c r="C7" s="515"/>
      <c r="D7" s="94"/>
      <c r="E7" s="95"/>
      <c r="F7" s="112">
        <f>C7*E7</f>
        <v>0</v>
      </c>
      <c r="G7" s="538"/>
      <c r="H7" s="113"/>
      <c r="I7" s="191">
        <f>G7*H7</f>
        <v>0</v>
      </c>
      <c r="K7" s="67"/>
    </row>
    <row r="8" spans="1:11" s="66" customFormat="1" ht="21.95" customHeight="1">
      <c r="A8" s="656"/>
      <c r="B8" s="703"/>
      <c r="C8" s="515"/>
      <c r="D8" s="94"/>
      <c r="E8" s="95"/>
      <c r="F8" s="112">
        <f>C8*E8</f>
        <v>0</v>
      </c>
      <c r="G8" s="538"/>
      <c r="H8" s="113"/>
      <c r="I8" s="191">
        <f>G8*H8</f>
        <v>0</v>
      </c>
      <c r="K8" s="67"/>
    </row>
    <row r="9" spans="1:11" s="66" customFormat="1" ht="21.95" customHeight="1">
      <c r="A9" s="656"/>
      <c r="B9" s="703"/>
      <c r="C9" s="515"/>
      <c r="D9" s="94"/>
      <c r="E9" s="95"/>
      <c r="F9" s="112">
        <f>C9*E9</f>
        <v>0</v>
      </c>
      <c r="G9" s="538"/>
      <c r="H9" s="113"/>
      <c r="I9" s="191">
        <f>G9*H9</f>
        <v>0</v>
      </c>
      <c r="K9" s="67"/>
    </row>
    <row r="10" spans="1:11" s="66" customFormat="1" ht="21.95" customHeight="1">
      <c r="A10" s="656"/>
      <c r="B10" s="703"/>
      <c r="C10" s="515"/>
      <c r="D10" s="94"/>
      <c r="E10" s="95"/>
      <c r="F10" s="112">
        <f t="shared" ref="F10:F18" si="0">C10*E10</f>
        <v>0</v>
      </c>
      <c r="G10" s="538"/>
      <c r="H10" s="113"/>
      <c r="I10" s="191">
        <f t="shared" ref="I10:I18" si="1">G10*H10</f>
        <v>0</v>
      </c>
      <c r="K10" s="67"/>
    </row>
    <row r="11" spans="1:11" s="66" customFormat="1" ht="21.95" customHeight="1">
      <c r="A11" s="656"/>
      <c r="B11" s="703"/>
      <c r="C11" s="515"/>
      <c r="D11" s="94"/>
      <c r="E11" s="95"/>
      <c r="F11" s="112">
        <f t="shared" si="0"/>
        <v>0</v>
      </c>
      <c r="G11" s="538"/>
      <c r="H11" s="113"/>
      <c r="I11" s="191">
        <f t="shared" si="1"/>
        <v>0</v>
      </c>
      <c r="K11" s="67"/>
    </row>
    <row r="12" spans="1:11" s="66" customFormat="1" ht="21.95" customHeight="1">
      <c r="A12" s="656"/>
      <c r="B12" s="703"/>
      <c r="C12" s="515"/>
      <c r="D12" s="94"/>
      <c r="E12" s="95"/>
      <c r="F12" s="112">
        <f t="shared" si="0"/>
        <v>0</v>
      </c>
      <c r="G12" s="538"/>
      <c r="H12" s="113"/>
      <c r="I12" s="191">
        <f t="shared" si="1"/>
        <v>0</v>
      </c>
      <c r="K12" s="67"/>
    </row>
    <row r="13" spans="1:11" s="66" customFormat="1" ht="21.95" customHeight="1">
      <c r="A13" s="656"/>
      <c r="B13" s="703"/>
      <c r="C13" s="515"/>
      <c r="D13" s="94"/>
      <c r="E13" s="95"/>
      <c r="F13" s="112">
        <f t="shared" si="0"/>
        <v>0</v>
      </c>
      <c r="G13" s="538"/>
      <c r="H13" s="113"/>
      <c r="I13" s="191">
        <f t="shared" si="1"/>
        <v>0</v>
      </c>
      <c r="K13" s="67"/>
    </row>
    <row r="14" spans="1:11" s="66" customFormat="1" ht="21.95" customHeight="1">
      <c r="A14" s="656"/>
      <c r="B14" s="703"/>
      <c r="C14" s="515"/>
      <c r="D14" s="94"/>
      <c r="E14" s="95"/>
      <c r="F14" s="112">
        <f t="shared" si="0"/>
        <v>0</v>
      </c>
      <c r="G14" s="538"/>
      <c r="H14" s="113"/>
      <c r="I14" s="191">
        <f t="shared" si="1"/>
        <v>0</v>
      </c>
      <c r="K14" s="67"/>
    </row>
    <row r="15" spans="1:11" s="66" customFormat="1" ht="21.95" customHeight="1">
      <c r="A15" s="656"/>
      <c r="B15" s="703"/>
      <c r="C15" s="515"/>
      <c r="D15" s="94"/>
      <c r="E15" s="95"/>
      <c r="F15" s="112">
        <f t="shared" si="0"/>
        <v>0</v>
      </c>
      <c r="G15" s="538"/>
      <c r="H15" s="113"/>
      <c r="I15" s="191">
        <f t="shared" si="1"/>
        <v>0</v>
      </c>
      <c r="K15" s="67"/>
    </row>
    <row r="16" spans="1:11" s="66" customFormat="1" ht="21.95" customHeight="1">
      <c r="A16" s="656"/>
      <c r="B16" s="703"/>
      <c r="C16" s="515"/>
      <c r="D16" s="94"/>
      <c r="E16" s="95"/>
      <c r="F16" s="112">
        <f t="shared" si="0"/>
        <v>0</v>
      </c>
      <c r="G16" s="538"/>
      <c r="H16" s="113"/>
      <c r="I16" s="191">
        <f t="shared" si="1"/>
        <v>0</v>
      </c>
      <c r="K16" s="67"/>
    </row>
    <row r="17" spans="1:11" s="66" customFormat="1" ht="21.95" customHeight="1">
      <c r="A17" s="656"/>
      <c r="B17" s="703"/>
      <c r="C17" s="515"/>
      <c r="D17" s="94"/>
      <c r="E17" s="95"/>
      <c r="F17" s="112">
        <f t="shared" si="0"/>
        <v>0</v>
      </c>
      <c r="G17" s="538"/>
      <c r="H17" s="113"/>
      <c r="I17" s="191">
        <f t="shared" si="1"/>
        <v>0</v>
      </c>
      <c r="K17" s="67"/>
    </row>
    <row r="18" spans="1:11" s="66" customFormat="1" ht="21.95" customHeight="1" thickBot="1">
      <c r="A18" s="705"/>
      <c r="B18" s="706"/>
      <c r="C18" s="537"/>
      <c r="D18" s="114"/>
      <c r="E18" s="95"/>
      <c r="F18" s="112">
        <f t="shared" si="0"/>
        <v>0</v>
      </c>
      <c r="G18" s="538"/>
      <c r="H18" s="113"/>
      <c r="I18" s="191">
        <f t="shared" si="1"/>
        <v>0</v>
      </c>
      <c r="K18" s="67"/>
    </row>
    <row r="19" spans="1:11" ht="16.149999999999999" customHeight="1" thickBot="1">
      <c r="A19" s="712"/>
      <c r="B19" s="713"/>
      <c r="C19" s="101"/>
      <c r="D19" s="101"/>
      <c r="E19" s="106" t="s">
        <v>130</v>
      </c>
      <c r="F19" s="92">
        <f>SUM(F6:F18)</f>
        <v>0</v>
      </c>
      <c r="G19" s="539"/>
      <c r="H19" s="87" t="s">
        <v>130</v>
      </c>
      <c r="I19" s="174">
        <f>SUM(I6:I18)</f>
        <v>0</v>
      </c>
    </row>
    <row r="20" spans="1:11" ht="16.149999999999999" customHeight="1" thickBot="1">
      <c r="A20" s="669" t="s">
        <v>240</v>
      </c>
      <c r="B20" s="670"/>
      <c r="C20" s="670"/>
      <c r="D20" s="670"/>
      <c r="E20" s="670"/>
      <c r="F20" s="670"/>
      <c r="G20" s="670"/>
      <c r="H20" s="87" t="s">
        <v>130</v>
      </c>
      <c r="I20" s="192">
        <f>SUM(I19,F19)</f>
        <v>0</v>
      </c>
    </row>
    <row r="21" spans="1:11" ht="21.75" customHeight="1">
      <c r="A21" s="662"/>
      <c r="B21" s="704"/>
      <c r="C21" s="518"/>
      <c r="D21" s="157"/>
      <c r="E21" s="158"/>
      <c r="F21" s="159">
        <f>C21*E21</f>
        <v>0</v>
      </c>
      <c r="G21" s="541"/>
      <c r="H21" s="160"/>
      <c r="I21" s="194">
        <f>G21*H21</f>
        <v>0</v>
      </c>
    </row>
    <row r="22" spans="1:11" ht="21.75" customHeight="1">
      <c r="A22" s="662"/>
      <c r="B22" s="704"/>
      <c r="C22" s="518"/>
      <c r="D22" s="157"/>
      <c r="E22" s="158"/>
      <c r="F22" s="159">
        <f>C22*E22</f>
        <v>0</v>
      </c>
      <c r="G22" s="541"/>
      <c r="H22" s="161"/>
      <c r="I22" s="194">
        <f>G22*H22</f>
        <v>0</v>
      </c>
    </row>
    <row r="23" spans="1:11" ht="21.75" customHeight="1">
      <c r="A23" s="662"/>
      <c r="B23" s="704"/>
      <c r="C23" s="518"/>
      <c r="D23" s="157"/>
      <c r="E23" s="158"/>
      <c r="F23" s="159">
        <f>C23*E23</f>
        <v>0</v>
      </c>
      <c r="G23" s="541"/>
      <c r="H23" s="161"/>
      <c r="I23" s="194">
        <f>G23*H23</f>
        <v>0</v>
      </c>
    </row>
    <row r="24" spans="1:11" ht="21.75" customHeight="1">
      <c r="A24" s="662"/>
      <c r="B24" s="704"/>
      <c r="C24" s="518"/>
      <c r="D24" s="157"/>
      <c r="E24" s="158"/>
      <c r="F24" s="159">
        <f>C24*E24</f>
        <v>0</v>
      </c>
      <c r="G24" s="541"/>
      <c r="H24" s="161"/>
      <c r="I24" s="194">
        <f>G24*H24</f>
        <v>0</v>
      </c>
    </row>
    <row r="25" spans="1:11" ht="21.75" customHeight="1">
      <c r="A25" s="662"/>
      <c r="B25" s="704"/>
      <c r="C25" s="518"/>
      <c r="D25" s="157"/>
      <c r="E25" s="158"/>
      <c r="F25" s="159">
        <f t="shared" ref="F25:F33" si="2">C25*E25</f>
        <v>0</v>
      </c>
      <c r="G25" s="541"/>
      <c r="H25" s="161"/>
      <c r="I25" s="194">
        <f t="shared" ref="I25:I33" si="3">G25*H25</f>
        <v>0</v>
      </c>
    </row>
    <row r="26" spans="1:11" ht="21.75" customHeight="1">
      <c r="A26" s="662"/>
      <c r="B26" s="704"/>
      <c r="C26" s="518"/>
      <c r="D26" s="157"/>
      <c r="E26" s="158"/>
      <c r="F26" s="159">
        <f t="shared" si="2"/>
        <v>0</v>
      </c>
      <c r="G26" s="541"/>
      <c r="H26" s="161"/>
      <c r="I26" s="194">
        <f t="shared" si="3"/>
        <v>0</v>
      </c>
    </row>
    <row r="27" spans="1:11" ht="21.75" customHeight="1">
      <c r="A27" s="662"/>
      <c r="B27" s="704"/>
      <c r="C27" s="518"/>
      <c r="D27" s="157"/>
      <c r="E27" s="158"/>
      <c r="F27" s="159">
        <f t="shared" si="2"/>
        <v>0</v>
      </c>
      <c r="G27" s="541"/>
      <c r="H27" s="161"/>
      <c r="I27" s="194">
        <f t="shared" si="3"/>
        <v>0</v>
      </c>
    </row>
    <row r="28" spans="1:11" ht="21.75" customHeight="1">
      <c r="A28" s="662"/>
      <c r="B28" s="704"/>
      <c r="C28" s="518"/>
      <c r="D28" s="157"/>
      <c r="E28" s="158"/>
      <c r="F28" s="159">
        <f t="shared" si="2"/>
        <v>0</v>
      </c>
      <c r="G28" s="541"/>
      <c r="H28" s="161"/>
      <c r="I28" s="194">
        <f t="shared" si="3"/>
        <v>0</v>
      </c>
    </row>
    <row r="29" spans="1:11" ht="21.75" customHeight="1">
      <c r="A29" s="662"/>
      <c r="B29" s="704"/>
      <c r="C29" s="518"/>
      <c r="D29" s="157"/>
      <c r="E29" s="158"/>
      <c r="F29" s="159">
        <f t="shared" si="2"/>
        <v>0</v>
      </c>
      <c r="G29" s="541"/>
      <c r="H29" s="161"/>
      <c r="I29" s="194">
        <f t="shared" si="3"/>
        <v>0</v>
      </c>
    </row>
    <row r="30" spans="1:11" ht="21.75" customHeight="1">
      <c r="A30" s="662"/>
      <c r="B30" s="704"/>
      <c r="C30" s="518"/>
      <c r="D30" s="157"/>
      <c r="E30" s="158"/>
      <c r="F30" s="159">
        <f t="shared" si="2"/>
        <v>0</v>
      </c>
      <c r="G30" s="541"/>
      <c r="H30" s="161"/>
      <c r="I30" s="194">
        <f t="shared" si="3"/>
        <v>0</v>
      </c>
    </row>
    <row r="31" spans="1:11" ht="21.75" customHeight="1">
      <c r="A31" s="662"/>
      <c r="B31" s="704"/>
      <c r="C31" s="518"/>
      <c r="D31" s="157"/>
      <c r="E31" s="158"/>
      <c r="F31" s="159">
        <f t="shared" si="2"/>
        <v>0</v>
      </c>
      <c r="G31" s="541"/>
      <c r="H31" s="161"/>
      <c r="I31" s="194">
        <f t="shared" si="3"/>
        <v>0</v>
      </c>
    </row>
    <row r="32" spans="1:11" ht="21.75" customHeight="1">
      <c r="A32" s="662"/>
      <c r="B32" s="704"/>
      <c r="C32" s="518"/>
      <c r="D32" s="157"/>
      <c r="E32" s="158"/>
      <c r="F32" s="159">
        <f t="shared" si="2"/>
        <v>0</v>
      </c>
      <c r="G32" s="541"/>
      <c r="H32" s="161"/>
      <c r="I32" s="194">
        <f t="shared" si="3"/>
        <v>0</v>
      </c>
    </row>
    <row r="33" spans="1:9" ht="21.75" customHeight="1" thickBot="1">
      <c r="A33" s="658"/>
      <c r="B33" s="709"/>
      <c r="C33" s="540"/>
      <c r="D33" s="227"/>
      <c r="E33" s="158"/>
      <c r="F33" s="159">
        <f t="shared" si="2"/>
        <v>0</v>
      </c>
      <c r="G33" s="541"/>
      <c r="H33" s="161"/>
      <c r="I33" s="194">
        <f t="shared" si="3"/>
        <v>0</v>
      </c>
    </row>
    <row r="34" spans="1:9" ht="16.5" thickBot="1">
      <c r="A34" s="714"/>
      <c r="B34" s="715"/>
      <c r="C34" s="204"/>
      <c r="D34" s="204"/>
      <c r="E34" s="200" t="s">
        <v>130</v>
      </c>
      <c r="F34" s="165">
        <f>SUM(F21:F33)</f>
        <v>0</v>
      </c>
      <c r="G34" s="542"/>
      <c r="H34" s="164" t="s">
        <v>130</v>
      </c>
      <c r="I34" s="195">
        <f>SUM(I21:I33)</f>
        <v>0</v>
      </c>
    </row>
    <row r="35" spans="1:9" ht="15.75" thickBot="1">
      <c r="A35" s="206"/>
      <c r="B35" s="202"/>
      <c r="C35" s="202"/>
      <c r="D35" s="202"/>
      <c r="E35" s="203"/>
      <c r="F35" s="168"/>
      <c r="G35" s="169"/>
      <c r="H35" s="164" t="s">
        <v>130</v>
      </c>
      <c r="I35" s="197">
        <f>SUM(I34,F34)</f>
        <v>0</v>
      </c>
    </row>
  </sheetData>
  <sheetProtection password="CC42" sheet="1" objects="1" scenarios="1" selectLockedCells="1"/>
  <mergeCells count="33">
    <mergeCell ref="A34:B34"/>
    <mergeCell ref="A20:G20"/>
    <mergeCell ref="A26:B26"/>
    <mergeCell ref="A27:B27"/>
    <mergeCell ref="A32:B32"/>
    <mergeCell ref="A33:B33"/>
    <mergeCell ref="A29:B29"/>
    <mergeCell ref="A30:B30"/>
    <mergeCell ref="A31:B31"/>
    <mergeCell ref="A24:B24"/>
    <mergeCell ref="A28:B28"/>
    <mergeCell ref="A25:B25"/>
    <mergeCell ref="A21:B21"/>
    <mergeCell ref="A22:B22"/>
    <mergeCell ref="H2:I2"/>
    <mergeCell ref="A3:G3"/>
    <mergeCell ref="E4:F4"/>
    <mergeCell ref="G4:I4"/>
    <mergeCell ref="A10:B10"/>
    <mergeCell ref="A6:B6"/>
    <mergeCell ref="A7:B7"/>
    <mergeCell ref="A8:B8"/>
    <mergeCell ref="A9:B9"/>
    <mergeCell ref="A15:B15"/>
    <mergeCell ref="A23:B23"/>
    <mergeCell ref="A11:B11"/>
    <mergeCell ref="A16:B16"/>
    <mergeCell ref="A17:B17"/>
    <mergeCell ref="A19:B19"/>
    <mergeCell ref="A18:B18"/>
    <mergeCell ref="A12:B12"/>
    <mergeCell ref="A13:B13"/>
    <mergeCell ref="A14:B14"/>
  </mergeCells>
  <phoneticPr fontId="17" type="noConversion"/>
  <conditionalFormatting sqref="H2">
    <cfRule type="expression" priority="1" stopIfTrue="1">
      <formula>"MM/DD/YY"</formula>
    </cfRule>
  </conditionalFormatting>
  <pageMargins left="0.75" right="0.75" top="1" bottom="1" header="0.5" footer="0.5"/>
  <pageSetup scale="77" orientation="portrait" horizont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L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H21" activeCellId="3" sqref="C6:C18 H6:H19 C21:C33 H21:H34"/>
    </sheetView>
  </sheetViews>
  <sheetFormatPr defaultColWidth="7.109375" defaultRowHeight="15"/>
  <cols>
    <col min="1" max="1" width="8.44140625" customWidth="1"/>
    <col min="2" max="2" width="13.88671875" customWidth="1"/>
    <col min="3" max="3" width="9.109375" customWidth="1"/>
    <col min="4" max="4" width="9.6640625" customWidth="1"/>
    <col min="5" max="5" width="12.6640625" style="60" customWidth="1"/>
    <col min="6" max="6" width="12.6640625" hidden="1" customWidth="1"/>
    <col min="7" max="7" width="12.6640625" customWidth="1"/>
    <col min="8" max="8" width="9.21875" customWidth="1"/>
    <col min="9" max="9" width="10.21875" customWidth="1"/>
    <col min="10" max="10" width="9.88671875" customWidth="1"/>
  </cols>
  <sheetData>
    <row r="1" spans="1:12" ht="12" customHeight="1" thickTop="1">
      <c r="A1" s="54"/>
      <c r="B1" s="55"/>
      <c r="C1" s="55"/>
      <c r="D1" s="55"/>
      <c r="E1" s="68"/>
      <c r="F1" s="55"/>
      <c r="G1" s="68"/>
      <c r="H1" s="69"/>
      <c r="I1" s="70" t="s">
        <v>128</v>
      </c>
      <c r="J1" s="255"/>
    </row>
    <row r="2" spans="1:12" ht="15" customHeight="1" thickBot="1">
      <c r="A2" s="56" t="s">
        <v>129</v>
      </c>
      <c r="B2" s="57"/>
      <c r="C2" s="57"/>
      <c r="D2" s="57"/>
      <c r="E2" s="71"/>
      <c r="F2" s="58"/>
      <c r="G2" s="72"/>
      <c r="H2" s="73"/>
      <c r="I2" s="731">
        <f>'TICS '!A4</f>
        <v>0</v>
      </c>
      <c r="J2" s="732"/>
    </row>
    <row r="3" spans="1:12" ht="18" customHeight="1" thickBot="1">
      <c r="A3" s="669" t="s">
        <v>237</v>
      </c>
      <c r="B3" s="670"/>
      <c r="C3" s="670"/>
      <c r="D3" s="670"/>
      <c r="E3" s="670"/>
      <c r="F3" s="670"/>
      <c r="G3" s="670"/>
      <c r="H3" s="670"/>
      <c r="I3" s="59"/>
      <c r="J3" s="256"/>
    </row>
    <row r="4" spans="1:12">
      <c r="A4" s="83"/>
      <c r="B4" s="78"/>
      <c r="C4" s="78"/>
      <c r="D4" s="78"/>
      <c r="E4" s="671" t="s">
        <v>135</v>
      </c>
      <c r="F4" s="743"/>
      <c r="G4" s="672"/>
      <c r="H4" s="673" t="s">
        <v>136</v>
      </c>
      <c r="I4" s="674"/>
      <c r="J4" s="675"/>
    </row>
    <row r="5" spans="1:12" ht="16.149999999999999" customHeight="1" thickBot="1">
      <c r="A5" s="74" t="s">
        <v>131</v>
      </c>
      <c r="B5" s="75"/>
      <c r="C5" s="76" t="s">
        <v>134</v>
      </c>
      <c r="D5" s="76" t="s">
        <v>133</v>
      </c>
      <c r="E5" s="61" t="s">
        <v>127</v>
      </c>
      <c r="F5" s="62" t="s">
        <v>132</v>
      </c>
      <c r="G5" s="63" t="s">
        <v>130</v>
      </c>
      <c r="H5" s="63" t="s">
        <v>137</v>
      </c>
      <c r="I5" s="77" t="s">
        <v>138</v>
      </c>
      <c r="J5" s="257" t="s">
        <v>130</v>
      </c>
    </row>
    <row r="6" spans="1:12" s="66" customFormat="1" ht="21.95" customHeight="1">
      <c r="A6" s="656"/>
      <c r="B6" s="703"/>
      <c r="C6" s="515"/>
      <c r="D6" s="94"/>
      <c r="E6" s="95"/>
      <c r="F6" s="64"/>
      <c r="G6" s="112">
        <f>C6*E6</f>
        <v>0</v>
      </c>
      <c r="H6" s="517"/>
      <c r="I6" s="113"/>
      <c r="J6" s="224">
        <f>H6*I6</f>
        <v>0</v>
      </c>
      <c r="L6" s="67"/>
    </row>
    <row r="7" spans="1:12" s="66" customFormat="1" ht="21.95" customHeight="1">
      <c r="A7" s="656"/>
      <c r="B7" s="703"/>
      <c r="C7" s="515"/>
      <c r="D7" s="94"/>
      <c r="E7" s="95"/>
      <c r="F7" s="64"/>
      <c r="G7" s="112">
        <f>C7*E7</f>
        <v>0</v>
      </c>
      <c r="H7" s="517"/>
      <c r="I7" s="113"/>
      <c r="J7" s="225">
        <f>H7*I7</f>
        <v>0</v>
      </c>
      <c r="L7" s="67"/>
    </row>
    <row r="8" spans="1:12" s="66" customFormat="1" ht="21.95" customHeight="1">
      <c r="A8" s="656"/>
      <c r="B8" s="703"/>
      <c r="C8" s="515"/>
      <c r="D8" s="94"/>
      <c r="E8" s="95"/>
      <c r="F8" s="65"/>
      <c r="G8" s="112">
        <f>C8*E8</f>
        <v>0</v>
      </c>
      <c r="H8" s="517"/>
      <c r="I8" s="113"/>
      <c r="J8" s="225">
        <f>H8*I8</f>
        <v>0</v>
      </c>
      <c r="L8" s="67"/>
    </row>
    <row r="9" spans="1:12" s="66" customFormat="1" ht="21.95" customHeight="1">
      <c r="A9" s="718"/>
      <c r="B9" s="719"/>
      <c r="C9" s="515"/>
      <c r="D9" s="137"/>
      <c r="E9" s="95"/>
      <c r="F9" s="64"/>
      <c r="G9" s="112">
        <f>C9*E9</f>
        <v>0</v>
      </c>
      <c r="H9" s="517"/>
      <c r="I9" s="113"/>
      <c r="J9" s="225">
        <f>H9*I9</f>
        <v>0</v>
      </c>
      <c r="L9" s="67"/>
    </row>
    <row r="10" spans="1:12" s="66" customFormat="1" ht="21.95" customHeight="1">
      <c r="A10" s="656"/>
      <c r="B10" s="703"/>
      <c r="C10" s="515"/>
      <c r="D10" s="94"/>
      <c r="E10" s="95"/>
      <c r="F10" s="64"/>
      <c r="G10" s="112">
        <f t="shared" ref="G10:G18" si="0">C10*E10</f>
        <v>0</v>
      </c>
      <c r="H10" s="517"/>
      <c r="I10" s="113"/>
      <c r="J10" s="225">
        <f t="shared" ref="J10:J18" si="1">H10*I10</f>
        <v>0</v>
      </c>
      <c r="L10" s="67"/>
    </row>
    <row r="11" spans="1:12" s="66" customFormat="1" ht="21.95" customHeight="1">
      <c r="A11" s="656"/>
      <c r="B11" s="703"/>
      <c r="C11" s="515"/>
      <c r="D11" s="94"/>
      <c r="E11" s="95"/>
      <c r="F11" s="64"/>
      <c r="G11" s="112">
        <f t="shared" si="0"/>
        <v>0</v>
      </c>
      <c r="H11" s="517"/>
      <c r="I11" s="113"/>
      <c r="J11" s="225">
        <f t="shared" si="1"/>
        <v>0</v>
      </c>
      <c r="L11" s="67"/>
    </row>
    <row r="12" spans="1:12" s="66" customFormat="1" ht="21.95" customHeight="1">
      <c r="A12" s="656"/>
      <c r="B12" s="703"/>
      <c r="C12" s="515"/>
      <c r="D12" s="94"/>
      <c r="E12" s="95"/>
      <c r="F12" s="64"/>
      <c r="G12" s="112">
        <f t="shared" si="0"/>
        <v>0</v>
      </c>
      <c r="H12" s="517"/>
      <c r="I12" s="113"/>
      <c r="J12" s="225">
        <f t="shared" si="1"/>
        <v>0</v>
      </c>
      <c r="L12" s="67"/>
    </row>
    <row r="13" spans="1:12" s="66" customFormat="1" ht="21.95" customHeight="1">
      <c r="A13" s="656"/>
      <c r="B13" s="703"/>
      <c r="C13" s="515"/>
      <c r="D13" s="94"/>
      <c r="E13" s="95"/>
      <c r="F13" s="64"/>
      <c r="G13" s="112">
        <f t="shared" si="0"/>
        <v>0</v>
      </c>
      <c r="H13" s="517"/>
      <c r="I13" s="113"/>
      <c r="J13" s="225">
        <f t="shared" si="1"/>
        <v>0</v>
      </c>
      <c r="L13" s="67"/>
    </row>
    <row r="14" spans="1:12" s="66" customFormat="1" ht="21.95" customHeight="1">
      <c r="A14" s="656"/>
      <c r="B14" s="703"/>
      <c r="C14" s="515"/>
      <c r="D14" s="94"/>
      <c r="E14" s="95"/>
      <c r="F14" s="64"/>
      <c r="G14" s="112">
        <f t="shared" si="0"/>
        <v>0</v>
      </c>
      <c r="H14" s="517"/>
      <c r="I14" s="113"/>
      <c r="J14" s="225">
        <f t="shared" si="1"/>
        <v>0</v>
      </c>
      <c r="L14" s="67"/>
    </row>
    <row r="15" spans="1:12" s="66" customFormat="1" ht="21.95" customHeight="1">
      <c r="A15" s="656"/>
      <c r="B15" s="703"/>
      <c r="C15" s="515"/>
      <c r="D15" s="94"/>
      <c r="E15" s="95"/>
      <c r="F15" s="64"/>
      <c r="G15" s="112">
        <f t="shared" si="0"/>
        <v>0</v>
      </c>
      <c r="H15" s="517"/>
      <c r="I15" s="113"/>
      <c r="J15" s="225">
        <f t="shared" si="1"/>
        <v>0</v>
      </c>
      <c r="L15" s="67"/>
    </row>
    <row r="16" spans="1:12" s="66" customFormat="1" ht="21.95" customHeight="1">
      <c r="A16" s="656"/>
      <c r="B16" s="703"/>
      <c r="C16" s="515"/>
      <c r="D16" s="94"/>
      <c r="E16" s="95"/>
      <c r="F16" s="64"/>
      <c r="G16" s="112">
        <f t="shared" si="0"/>
        <v>0</v>
      </c>
      <c r="H16" s="517"/>
      <c r="I16" s="113"/>
      <c r="J16" s="225">
        <f t="shared" si="1"/>
        <v>0</v>
      </c>
      <c r="L16" s="67"/>
    </row>
    <row r="17" spans="1:12" s="66" customFormat="1" ht="21.95" customHeight="1">
      <c r="A17" s="656"/>
      <c r="B17" s="703"/>
      <c r="C17" s="515"/>
      <c r="D17" s="94"/>
      <c r="E17" s="95"/>
      <c r="F17" s="64"/>
      <c r="G17" s="112">
        <f t="shared" si="0"/>
        <v>0</v>
      </c>
      <c r="H17" s="517"/>
      <c r="I17" s="113"/>
      <c r="J17" s="225">
        <f t="shared" si="1"/>
        <v>0</v>
      </c>
      <c r="L17" s="67"/>
    </row>
    <row r="18" spans="1:12" s="66" customFormat="1" ht="21.95" customHeight="1" thickBot="1">
      <c r="A18" s="656"/>
      <c r="B18" s="703"/>
      <c r="C18" s="537"/>
      <c r="D18" s="114"/>
      <c r="E18" s="95"/>
      <c r="F18" s="64"/>
      <c r="G18" s="112">
        <f t="shared" si="0"/>
        <v>0</v>
      </c>
      <c r="H18" s="517"/>
      <c r="I18" s="113"/>
      <c r="J18" s="225">
        <f t="shared" si="1"/>
        <v>0</v>
      </c>
      <c r="L18" s="67"/>
    </row>
    <row r="19" spans="1:12" ht="16.149999999999999" customHeight="1" thickBot="1">
      <c r="A19" s="745"/>
      <c r="B19" s="717"/>
      <c r="C19" s="101"/>
      <c r="D19" s="101"/>
      <c r="E19" s="117" t="s">
        <v>130</v>
      </c>
      <c r="F19" s="118"/>
      <c r="G19" s="92">
        <f>SUM(G6:G18)</f>
        <v>0</v>
      </c>
      <c r="H19" s="558"/>
      <c r="I19" s="120" t="s">
        <v>130</v>
      </c>
      <c r="J19" s="226">
        <f>SUM(J6:J18)</f>
        <v>0</v>
      </c>
    </row>
    <row r="20" spans="1:12" ht="16.149999999999999" customHeight="1" thickBot="1">
      <c r="A20" s="669" t="s">
        <v>238</v>
      </c>
      <c r="B20" s="670"/>
      <c r="C20" s="670"/>
      <c r="D20" s="670"/>
      <c r="E20" s="670"/>
      <c r="F20" s="670"/>
      <c r="G20" s="670"/>
      <c r="H20" s="670"/>
      <c r="I20" s="120" t="s">
        <v>130</v>
      </c>
      <c r="J20" s="96">
        <f>SUM(J19,G19)</f>
        <v>0</v>
      </c>
    </row>
    <row r="21" spans="1:12" ht="21.75" customHeight="1">
      <c r="A21" s="662"/>
      <c r="B21" s="704"/>
      <c r="C21" s="518"/>
      <c r="D21" s="157"/>
      <c r="E21" s="158"/>
      <c r="F21" s="176"/>
      <c r="G21" s="159">
        <f>C21*E21</f>
        <v>0</v>
      </c>
      <c r="H21" s="519"/>
      <c r="I21" s="161"/>
      <c r="J21" s="270">
        <f>H21*I21</f>
        <v>0</v>
      </c>
    </row>
    <row r="22" spans="1:12" ht="21.75" customHeight="1">
      <c r="A22" s="662"/>
      <c r="B22" s="704"/>
      <c r="C22" s="518"/>
      <c r="D22" s="157"/>
      <c r="E22" s="158"/>
      <c r="F22" s="176"/>
      <c r="G22" s="159">
        <f>C22*E22</f>
        <v>0</v>
      </c>
      <c r="H22" s="519"/>
      <c r="I22" s="161"/>
      <c r="J22" s="270">
        <f>H22*I22</f>
        <v>0</v>
      </c>
    </row>
    <row r="23" spans="1:12" ht="21.75" customHeight="1">
      <c r="A23" s="662"/>
      <c r="B23" s="704"/>
      <c r="C23" s="518"/>
      <c r="D23" s="157"/>
      <c r="E23" s="158"/>
      <c r="F23" s="179"/>
      <c r="G23" s="159">
        <f>C23*E23</f>
        <v>0</v>
      </c>
      <c r="H23" s="519"/>
      <c r="I23" s="161"/>
      <c r="J23" s="270">
        <f>H23*I23</f>
        <v>0</v>
      </c>
    </row>
    <row r="24" spans="1:12" ht="21.75" customHeight="1">
      <c r="A24" s="662"/>
      <c r="B24" s="704"/>
      <c r="C24" s="518"/>
      <c r="D24" s="157"/>
      <c r="E24" s="158"/>
      <c r="F24" s="176"/>
      <c r="G24" s="159">
        <f>C24*E24</f>
        <v>0</v>
      </c>
      <c r="H24" s="519"/>
      <c r="I24" s="161"/>
      <c r="J24" s="270">
        <f>H24*I24</f>
        <v>0</v>
      </c>
    </row>
    <row r="25" spans="1:12" ht="21.75" customHeight="1">
      <c r="A25" s="662"/>
      <c r="B25" s="704"/>
      <c r="C25" s="518"/>
      <c r="D25" s="157"/>
      <c r="E25" s="158"/>
      <c r="F25" s="176"/>
      <c r="G25" s="159">
        <f t="shared" ref="G25:G33" si="2">C25*E25</f>
        <v>0</v>
      </c>
      <c r="H25" s="519"/>
      <c r="I25" s="161"/>
      <c r="J25" s="270">
        <f t="shared" ref="J25:J33" si="3">H25*I25</f>
        <v>0</v>
      </c>
    </row>
    <row r="26" spans="1:12" ht="21.75" customHeight="1">
      <c r="A26" s="662"/>
      <c r="B26" s="704"/>
      <c r="C26" s="518"/>
      <c r="D26" s="157"/>
      <c r="E26" s="158"/>
      <c r="F26" s="176"/>
      <c r="G26" s="159">
        <f t="shared" si="2"/>
        <v>0</v>
      </c>
      <c r="H26" s="519"/>
      <c r="I26" s="161"/>
      <c r="J26" s="270">
        <f t="shared" si="3"/>
        <v>0</v>
      </c>
    </row>
    <row r="27" spans="1:12" ht="21.75" customHeight="1">
      <c r="A27" s="662"/>
      <c r="B27" s="704"/>
      <c r="C27" s="518"/>
      <c r="D27" s="157"/>
      <c r="E27" s="158"/>
      <c r="F27" s="176"/>
      <c r="G27" s="159">
        <f t="shared" si="2"/>
        <v>0</v>
      </c>
      <c r="H27" s="519"/>
      <c r="I27" s="161"/>
      <c r="J27" s="270">
        <f t="shared" si="3"/>
        <v>0</v>
      </c>
    </row>
    <row r="28" spans="1:12" ht="21.75" customHeight="1">
      <c r="A28" s="662"/>
      <c r="B28" s="704"/>
      <c r="C28" s="518"/>
      <c r="D28" s="157"/>
      <c r="E28" s="158"/>
      <c r="F28" s="176"/>
      <c r="G28" s="159">
        <f t="shared" si="2"/>
        <v>0</v>
      </c>
      <c r="H28" s="519"/>
      <c r="I28" s="161"/>
      <c r="J28" s="270">
        <f t="shared" si="3"/>
        <v>0</v>
      </c>
    </row>
    <row r="29" spans="1:12" ht="21.75" customHeight="1">
      <c r="A29" s="662"/>
      <c r="B29" s="704"/>
      <c r="C29" s="518"/>
      <c r="D29" s="157"/>
      <c r="E29" s="158"/>
      <c r="F29" s="176"/>
      <c r="G29" s="159">
        <f t="shared" si="2"/>
        <v>0</v>
      </c>
      <c r="H29" s="519"/>
      <c r="I29" s="161"/>
      <c r="J29" s="270">
        <f t="shared" si="3"/>
        <v>0</v>
      </c>
    </row>
    <row r="30" spans="1:12" ht="21.75" customHeight="1">
      <c r="A30" s="662"/>
      <c r="B30" s="704"/>
      <c r="C30" s="518"/>
      <c r="D30" s="157"/>
      <c r="E30" s="158"/>
      <c r="F30" s="176"/>
      <c r="G30" s="159">
        <f t="shared" si="2"/>
        <v>0</v>
      </c>
      <c r="H30" s="519"/>
      <c r="I30" s="161"/>
      <c r="J30" s="270">
        <f t="shared" si="3"/>
        <v>0</v>
      </c>
    </row>
    <row r="31" spans="1:12" ht="21.75" customHeight="1">
      <c r="A31" s="662"/>
      <c r="B31" s="704"/>
      <c r="C31" s="518"/>
      <c r="D31" s="157"/>
      <c r="E31" s="158"/>
      <c r="F31" s="176"/>
      <c r="G31" s="159">
        <f t="shared" si="2"/>
        <v>0</v>
      </c>
      <c r="H31" s="519"/>
      <c r="I31" s="161"/>
      <c r="J31" s="270">
        <f t="shared" si="3"/>
        <v>0</v>
      </c>
    </row>
    <row r="32" spans="1:12" ht="21.75" customHeight="1">
      <c r="A32" s="662"/>
      <c r="B32" s="704"/>
      <c r="C32" s="518"/>
      <c r="D32" s="157"/>
      <c r="E32" s="158"/>
      <c r="F32" s="176"/>
      <c r="G32" s="159">
        <f t="shared" si="2"/>
        <v>0</v>
      </c>
      <c r="H32" s="519"/>
      <c r="I32" s="161"/>
      <c r="J32" s="270">
        <f t="shared" si="3"/>
        <v>0</v>
      </c>
    </row>
    <row r="33" spans="1:10" ht="21.75" customHeight="1" thickBot="1">
      <c r="A33" s="662"/>
      <c r="B33" s="704"/>
      <c r="C33" s="540"/>
      <c r="D33" s="227"/>
      <c r="E33" s="158"/>
      <c r="F33" s="176"/>
      <c r="G33" s="159">
        <f t="shared" si="2"/>
        <v>0</v>
      </c>
      <c r="H33" s="519"/>
      <c r="I33" s="161"/>
      <c r="J33" s="270">
        <f t="shared" si="3"/>
        <v>0</v>
      </c>
    </row>
    <row r="34" spans="1:10" ht="16.5" thickBot="1">
      <c r="A34" s="744"/>
      <c r="B34" s="722"/>
      <c r="C34" s="204"/>
      <c r="D34" s="204"/>
      <c r="E34" s="228" t="s">
        <v>130</v>
      </c>
      <c r="F34" s="229"/>
      <c r="G34" s="165">
        <f>SUM(G21:G33)</f>
        <v>0</v>
      </c>
      <c r="H34" s="559"/>
      <c r="I34" s="230" t="s">
        <v>130</v>
      </c>
      <c r="J34" s="271">
        <f>SUM(J21:J33)</f>
        <v>0</v>
      </c>
    </row>
    <row r="35" spans="1:10" ht="15.75" thickBot="1">
      <c r="A35" s="206"/>
      <c r="B35" s="202"/>
      <c r="C35" s="202"/>
      <c r="D35" s="202"/>
      <c r="E35" s="231"/>
      <c r="F35" s="232"/>
      <c r="G35" s="233"/>
      <c r="H35" s="234"/>
      <c r="I35" s="230" t="s">
        <v>130</v>
      </c>
      <c r="J35" s="170">
        <f>SUM(J34,G34)</f>
        <v>0</v>
      </c>
    </row>
  </sheetData>
  <sheetProtection password="CC42" sheet="1" objects="1" scenarios="1" selectLockedCells="1"/>
  <mergeCells count="33">
    <mergeCell ref="A30:B30"/>
    <mergeCell ref="A31:B31"/>
    <mergeCell ref="A33:B33"/>
    <mergeCell ref="A26:B26"/>
    <mergeCell ref="A27:B27"/>
    <mergeCell ref="A28:B28"/>
    <mergeCell ref="A29:B29"/>
    <mergeCell ref="I2:J2"/>
    <mergeCell ref="A3:H3"/>
    <mergeCell ref="E4:G4"/>
    <mergeCell ref="H4:J4"/>
    <mergeCell ref="A34:B34"/>
    <mergeCell ref="A32:B32"/>
    <mergeCell ref="A17:B17"/>
    <mergeCell ref="A18:B18"/>
    <mergeCell ref="A21:B21"/>
    <mergeCell ref="A9:B9"/>
    <mergeCell ref="A22:B22"/>
    <mergeCell ref="A23:B23"/>
    <mergeCell ref="A24:B24"/>
    <mergeCell ref="A25:B25"/>
    <mergeCell ref="A19:B19"/>
    <mergeCell ref="A20:H20"/>
    <mergeCell ref="A16:B16"/>
    <mergeCell ref="A6:B6"/>
    <mergeCell ref="A8:B8"/>
    <mergeCell ref="A10:B10"/>
    <mergeCell ref="A11:B11"/>
    <mergeCell ref="A15:B15"/>
    <mergeCell ref="A7:B7"/>
    <mergeCell ref="A12:B12"/>
    <mergeCell ref="A13:B13"/>
    <mergeCell ref="A14:B14"/>
  </mergeCells>
  <phoneticPr fontId="17" type="noConversion"/>
  <conditionalFormatting sqref="I2">
    <cfRule type="expression" priority="1" stopIfTrue="1">
      <formula>"MM/DD/YY"</formula>
    </cfRule>
  </conditionalFormatting>
  <pageMargins left="0.75" right="0.75" top="1" bottom="1" header="0.5" footer="0.5"/>
  <pageSetup scale="78" orientation="portrait" horizontalDpi="4294967293"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K35"/>
  <sheetViews>
    <sheetView zoomScale="85" zoomScaleNormal="85" zoomScaleSheetLayoutView="75" workbookViewId="0">
      <pane xSplit="4" ySplit="5" topLeftCell="E9" activePane="bottomRight" state="frozen"/>
      <selection activeCell="B44" sqref="B44"/>
      <selection pane="topRight" activeCell="B44" sqref="B44"/>
      <selection pane="bottomLeft" activeCell="B44" sqref="B44"/>
      <selection pane="bottomRight" activeCell="H23" sqref="H23"/>
    </sheetView>
  </sheetViews>
  <sheetFormatPr defaultColWidth="7.109375" defaultRowHeight="15"/>
  <cols>
    <col min="1" max="1" width="8.44140625" customWidth="1"/>
    <col min="2" max="2" width="13.88671875" customWidth="1"/>
    <col min="3" max="3" width="9.109375" customWidth="1"/>
    <col min="4" max="4" width="9.5546875" customWidth="1"/>
    <col min="5" max="5" width="12.77734375" style="60" customWidth="1"/>
    <col min="6" max="6" width="12.77734375" customWidth="1"/>
    <col min="7" max="7" width="9.109375" customWidth="1"/>
    <col min="8" max="8" width="10.21875" customWidth="1"/>
    <col min="9" max="9" width="9.88671875" customWidth="1"/>
  </cols>
  <sheetData>
    <row r="1" spans="1:11" ht="12" customHeight="1" thickTop="1">
      <c r="A1" s="54"/>
      <c r="B1" s="55"/>
      <c r="C1" s="55"/>
      <c r="D1" s="55"/>
      <c r="E1" s="68"/>
      <c r="F1" s="68"/>
      <c r="G1" s="69"/>
      <c r="H1" s="70" t="s">
        <v>128</v>
      </c>
      <c r="I1" s="255"/>
    </row>
    <row r="2" spans="1:11" ht="15" customHeight="1" thickBot="1">
      <c r="A2" s="56" t="s">
        <v>129</v>
      </c>
      <c r="B2" s="57"/>
      <c r="C2" s="57"/>
      <c r="D2" s="57"/>
      <c r="E2" s="71"/>
      <c r="F2" s="72"/>
      <c r="G2" s="73"/>
      <c r="H2" s="667">
        <f>'TICS '!A4</f>
        <v>0</v>
      </c>
      <c r="I2" s="668"/>
    </row>
    <row r="3" spans="1:11" ht="18" customHeight="1" thickBot="1">
      <c r="A3" s="669" t="s">
        <v>215</v>
      </c>
      <c r="B3" s="670"/>
      <c r="C3" s="670"/>
      <c r="D3" s="670"/>
      <c r="E3" s="670"/>
      <c r="F3" s="670"/>
      <c r="G3" s="670"/>
      <c r="H3" s="59"/>
      <c r="I3" s="256"/>
    </row>
    <row r="4" spans="1:11">
      <c r="A4" s="676"/>
      <c r="B4" s="677"/>
      <c r="C4" s="677"/>
      <c r="D4" s="678"/>
      <c r="E4" s="671" t="s">
        <v>135</v>
      </c>
      <c r="F4" s="672"/>
      <c r="G4" s="673" t="s">
        <v>136</v>
      </c>
      <c r="H4" s="674"/>
      <c r="I4" s="675"/>
    </row>
    <row r="5" spans="1:11" ht="16.149999999999999" customHeight="1" thickBot="1">
      <c r="A5" s="74" t="s">
        <v>131</v>
      </c>
      <c r="B5" s="75"/>
      <c r="C5" s="76" t="s">
        <v>134</v>
      </c>
      <c r="D5" s="76" t="s">
        <v>133</v>
      </c>
      <c r="E5" s="61" t="s">
        <v>127</v>
      </c>
      <c r="F5" s="63" t="s">
        <v>130</v>
      </c>
      <c r="G5" s="63" t="s">
        <v>137</v>
      </c>
      <c r="H5" s="100" t="s">
        <v>138</v>
      </c>
      <c r="I5" s="257" t="s">
        <v>130</v>
      </c>
    </row>
    <row r="6" spans="1:11" s="66" customFormat="1" ht="21.75" customHeight="1">
      <c r="A6" s="656"/>
      <c r="B6" s="703"/>
      <c r="C6" s="515"/>
      <c r="D6" s="94"/>
      <c r="E6" s="95"/>
      <c r="F6" s="112">
        <f t="shared" ref="F6:F18" si="0">C6*E6</f>
        <v>0</v>
      </c>
      <c r="G6" s="538"/>
      <c r="H6" s="129"/>
      <c r="I6" s="224">
        <f>G6*H6</f>
        <v>0</v>
      </c>
      <c r="K6" s="67"/>
    </row>
    <row r="7" spans="1:11" s="66" customFormat="1" ht="21.75" customHeight="1">
      <c r="A7" s="718"/>
      <c r="B7" s="719"/>
      <c r="C7" s="516"/>
      <c r="D7" s="137"/>
      <c r="E7" s="138"/>
      <c r="F7" s="140">
        <f>C7*E7</f>
        <v>0</v>
      </c>
      <c r="G7" s="543"/>
      <c r="H7" s="155"/>
      <c r="I7" s="272">
        <f>G7*H7</f>
        <v>0</v>
      </c>
      <c r="K7" s="67"/>
    </row>
    <row r="8" spans="1:11" s="66" customFormat="1" ht="21.75" customHeight="1">
      <c r="A8" s="656"/>
      <c r="B8" s="703"/>
      <c r="C8" s="515"/>
      <c r="D8" s="94"/>
      <c r="E8" s="95"/>
      <c r="F8" s="112">
        <f t="shared" si="0"/>
        <v>0</v>
      </c>
      <c r="G8" s="538"/>
      <c r="H8" s="130"/>
      <c r="I8" s="225">
        <f>G8*H8</f>
        <v>0</v>
      </c>
      <c r="K8" s="67"/>
    </row>
    <row r="9" spans="1:11" s="66" customFormat="1" ht="21.75" customHeight="1">
      <c r="A9" s="149"/>
      <c r="B9" s="150"/>
      <c r="C9" s="515"/>
      <c r="D9" s="94"/>
      <c r="E9" s="95"/>
      <c r="F9" s="112">
        <f t="shared" si="0"/>
        <v>0</v>
      </c>
      <c r="G9" s="538"/>
      <c r="H9" s="130"/>
      <c r="I9" s="225">
        <f>G9*H9</f>
        <v>0</v>
      </c>
      <c r="K9" s="67"/>
    </row>
    <row r="10" spans="1:11" s="66" customFormat="1" ht="21.75" customHeight="1">
      <c r="A10" s="149"/>
      <c r="B10" s="150"/>
      <c r="C10" s="515"/>
      <c r="D10" s="94"/>
      <c r="E10" s="95"/>
      <c r="F10" s="112">
        <f t="shared" si="0"/>
        <v>0</v>
      </c>
      <c r="G10" s="538"/>
      <c r="H10" s="130"/>
      <c r="I10" s="225">
        <f>G10*H10</f>
        <v>0</v>
      </c>
      <c r="K10" s="67"/>
    </row>
    <row r="11" spans="1:11" ht="21.75" customHeight="1">
      <c r="A11" s="149"/>
      <c r="B11" s="150"/>
      <c r="C11" s="515"/>
      <c r="D11" s="94"/>
      <c r="E11" s="95"/>
      <c r="F11" s="112">
        <f t="shared" si="0"/>
        <v>0</v>
      </c>
      <c r="G11" s="538"/>
      <c r="H11" s="130"/>
      <c r="I11" s="225">
        <f t="shared" ref="I11:I18" si="1">G11*H11</f>
        <v>0</v>
      </c>
    </row>
    <row r="12" spans="1:11" ht="21.75" customHeight="1">
      <c r="A12" s="149"/>
      <c r="B12" s="150"/>
      <c r="C12" s="515"/>
      <c r="D12" s="94"/>
      <c r="E12" s="95"/>
      <c r="F12" s="112">
        <f t="shared" si="0"/>
        <v>0</v>
      </c>
      <c r="G12" s="538"/>
      <c r="H12" s="130"/>
      <c r="I12" s="225">
        <f t="shared" si="1"/>
        <v>0</v>
      </c>
    </row>
    <row r="13" spans="1:11" ht="21.75" customHeight="1">
      <c r="A13" s="149"/>
      <c r="B13" s="150"/>
      <c r="C13" s="515"/>
      <c r="D13" s="94"/>
      <c r="E13" s="95"/>
      <c r="F13" s="112">
        <f t="shared" si="0"/>
        <v>0</v>
      </c>
      <c r="G13" s="538"/>
      <c r="H13" s="130"/>
      <c r="I13" s="225">
        <f t="shared" si="1"/>
        <v>0</v>
      </c>
    </row>
    <row r="14" spans="1:11" ht="21.75" customHeight="1">
      <c r="A14" s="149"/>
      <c r="B14" s="150"/>
      <c r="C14" s="516"/>
      <c r="D14" s="137"/>
      <c r="E14" s="138"/>
      <c r="F14" s="112">
        <f t="shared" si="0"/>
        <v>0</v>
      </c>
      <c r="G14" s="538"/>
      <c r="H14" s="130"/>
      <c r="I14" s="225">
        <f t="shared" si="1"/>
        <v>0</v>
      </c>
    </row>
    <row r="15" spans="1:11" ht="21.75" customHeight="1">
      <c r="A15" s="149"/>
      <c r="B15" s="150"/>
      <c r="C15" s="516"/>
      <c r="D15" s="137"/>
      <c r="E15" s="138"/>
      <c r="F15" s="112">
        <f t="shared" si="0"/>
        <v>0</v>
      </c>
      <c r="G15" s="538"/>
      <c r="H15" s="130"/>
      <c r="I15" s="225">
        <f>G15*H15</f>
        <v>0</v>
      </c>
    </row>
    <row r="16" spans="1:11" ht="21.75" customHeight="1">
      <c r="A16" s="149"/>
      <c r="B16" s="150"/>
      <c r="C16" s="516"/>
      <c r="D16" s="137"/>
      <c r="E16" s="138"/>
      <c r="F16" s="112">
        <f t="shared" si="0"/>
        <v>0</v>
      </c>
      <c r="G16" s="538"/>
      <c r="H16" s="130"/>
      <c r="I16" s="225">
        <f>G16*H16</f>
        <v>0</v>
      </c>
    </row>
    <row r="17" spans="1:9" ht="21.75" customHeight="1">
      <c r="A17" s="149"/>
      <c r="B17" s="150"/>
      <c r="C17" s="516"/>
      <c r="D17" s="137"/>
      <c r="E17" s="138"/>
      <c r="F17" s="112">
        <f t="shared" si="0"/>
        <v>0</v>
      </c>
      <c r="G17" s="538"/>
      <c r="H17" s="130"/>
      <c r="I17" s="225">
        <f t="shared" si="1"/>
        <v>0</v>
      </c>
    </row>
    <row r="18" spans="1:9" ht="21.75" customHeight="1" thickBot="1">
      <c r="A18" s="235"/>
      <c r="B18" s="236"/>
      <c r="C18" s="557"/>
      <c r="D18" s="237"/>
      <c r="E18" s="95"/>
      <c r="F18" s="112">
        <f t="shared" si="0"/>
        <v>0</v>
      </c>
      <c r="G18" s="538"/>
      <c r="H18" s="130"/>
      <c r="I18" s="225">
        <f t="shared" si="1"/>
        <v>0</v>
      </c>
    </row>
    <row r="19" spans="1:9" ht="16.149999999999999" customHeight="1" thickBot="1">
      <c r="A19" s="712"/>
      <c r="B19" s="713"/>
      <c r="C19" s="101"/>
      <c r="D19" s="101"/>
      <c r="E19" s="106" t="s">
        <v>130</v>
      </c>
      <c r="F19" s="92">
        <f>SUM(F6:F18)</f>
        <v>0</v>
      </c>
      <c r="G19" s="539"/>
      <c r="H19" s="87" t="s">
        <v>130</v>
      </c>
      <c r="I19" s="226">
        <f>SUM(I6:I18)</f>
        <v>0</v>
      </c>
    </row>
    <row r="20" spans="1:9" ht="16.149999999999999" customHeight="1" thickBot="1">
      <c r="A20" s="669" t="s">
        <v>170</v>
      </c>
      <c r="B20" s="670"/>
      <c r="C20" s="670"/>
      <c r="D20" s="670"/>
      <c r="E20" s="670"/>
      <c r="F20" s="670"/>
      <c r="G20" s="670"/>
      <c r="H20" s="87" t="s">
        <v>130</v>
      </c>
      <c r="I20" s="96">
        <f>SUM(I19,F19)</f>
        <v>0</v>
      </c>
    </row>
    <row r="21" spans="1:9" ht="21.75" customHeight="1">
      <c r="A21" s="662"/>
      <c r="B21" s="704"/>
      <c r="C21" s="518"/>
      <c r="D21" s="157"/>
      <c r="E21" s="158"/>
      <c r="F21" s="159">
        <f>C21*E21</f>
        <v>0</v>
      </c>
      <c r="G21" s="541"/>
      <c r="H21" s="238"/>
      <c r="I21" s="270">
        <f t="shared" ref="I21:I33" si="2">G21*H21</f>
        <v>0</v>
      </c>
    </row>
    <row r="22" spans="1:9" ht="21.75" customHeight="1">
      <c r="A22" s="662"/>
      <c r="B22" s="704"/>
      <c r="C22" s="518"/>
      <c r="D22" s="157"/>
      <c r="E22" s="158"/>
      <c r="F22" s="159">
        <f>C22*E22</f>
        <v>0</v>
      </c>
      <c r="G22" s="541"/>
      <c r="H22" s="239"/>
      <c r="I22" s="270">
        <f t="shared" si="2"/>
        <v>0</v>
      </c>
    </row>
    <row r="23" spans="1:9" ht="21.75" customHeight="1">
      <c r="A23" s="662"/>
      <c r="B23" s="704"/>
      <c r="C23" s="518"/>
      <c r="D23" s="157"/>
      <c r="E23" s="158"/>
      <c r="F23" s="159">
        <f t="shared" ref="F23:F33" si="3">C23*E23</f>
        <v>0</v>
      </c>
      <c r="G23" s="541"/>
      <c r="H23" s="239"/>
      <c r="I23" s="270">
        <f t="shared" si="2"/>
        <v>0</v>
      </c>
    </row>
    <row r="24" spans="1:9" ht="21.75" customHeight="1">
      <c r="A24" s="240"/>
      <c r="B24" s="241"/>
      <c r="C24" s="518"/>
      <c r="D24" s="157"/>
      <c r="E24" s="158"/>
      <c r="F24" s="159">
        <f t="shared" si="3"/>
        <v>0</v>
      </c>
      <c r="G24" s="541"/>
      <c r="H24" s="239"/>
      <c r="I24" s="270">
        <f t="shared" si="2"/>
        <v>0</v>
      </c>
    </row>
    <row r="25" spans="1:9" ht="21.75" customHeight="1">
      <c r="A25" s="240"/>
      <c r="B25" s="241"/>
      <c r="C25" s="518"/>
      <c r="D25" s="157"/>
      <c r="E25" s="158"/>
      <c r="F25" s="159">
        <f t="shared" si="3"/>
        <v>0</v>
      </c>
      <c r="G25" s="541"/>
      <c r="H25" s="239"/>
      <c r="I25" s="270">
        <f t="shared" si="2"/>
        <v>0</v>
      </c>
    </row>
    <row r="26" spans="1:9" ht="21.75" customHeight="1">
      <c r="A26" s="240"/>
      <c r="B26" s="241"/>
      <c r="C26" s="518"/>
      <c r="D26" s="157"/>
      <c r="E26" s="158"/>
      <c r="F26" s="159">
        <f t="shared" si="3"/>
        <v>0</v>
      </c>
      <c r="G26" s="541"/>
      <c r="H26" s="239"/>
      <c r="I26" s="270">
        <f t="shared" si="2"/>
        <v>0</v>
      </c>
    </row>
    <row r="27" spans="1:9" ht="21.75" customHeight="1">
      <c r="A27" s="240"/>
      <c r="B27" s="241"/>
      <c r="C27" s="518"/>
      <c r="D27" s="157"/>
      <c r="E27" s="158"/>
      <c r="F27" s="159">
        <f t="shared" si="3"/>
        <v>0</v>
      </c>
      <c r="G27" s="541"/>
      <c r="H27" s="239"/>
      <c r="I27" s="270">
        <f t="shared" si="2"/>
        <v>0</v>
      </c>
    </row>
    <row r="28" spans="1:9" ht="21.75" customHeight="1">
      <c r="A28" s="240"/>
      <c r="B28" s="241"/>
      <c r="C28" s="518"/>
      <c r="D28" s="157"/>
      <c r="E28" s="158"/>
      <c r="F28" s="159">
        <f t="shared" si="3"/>
        <v>0</v>
      </c>
      <c r="G28" s="541"/>
      <c r="H28" s="239"/>
      <c r="I28" s="270">
        <f t="shared" si="2"/>
        <v>0</v>
      </c>
    </row>
    <row r="29" spans="1:9" ht="21.75" customHeight="1">
      <c r="A29" s="240"/>
      <c r="B29" s="241"/>
      <c r="C29" s="518"/>
      <c r="D29" s="157"/>
      <c r="E29" s="158"/>
      <c r="F29" s="159">
        <f t="shared" si="3"/>
        <v>0</v>
      </c>
      <c r="G29" s="541"/>
      <c r="H29" s="239"/>
      <c r="I29" s="270">
        <f t="shared" si="2"/>
        <v>0</v>
      </c>
    </row>
    <row r="30" spans="1:9" ht="21.75" customHeight="1">
      <c r="A30" s="240"/>
      <c r="B30" s="241"/>
      <c r="C30" s="518"/>
      <c r="D30" s="157"/>
      <c r="E30" s="158"/>
      <c r="F30" s="159">
        <f t="shared" si="3"/>
        <v>0</v>
      </c>
      <c r="G30" s="541"/>
      <c r="H30" s="239"/>
      <c r="I30" s="270">
        <f t="shared" si="2"/>
        <v>0</v>
      </c>
    </row>
    <row r="31" spans="1:9" ht="21.75" customHeight="1">
      <c r="A31" s="240"/>
      <c r="B31" s="241"/>
      <c r="C31" s="518"/>
      <c r="D31" s="157"/>
      <c r="E31" s="158"/>
      <c r="F31" s="159">
        <f t="shared" si="3"/>
        <v>0</v>
      </c>
      <c r="G31" s="541"/>
      <c r="H31" s="239"/>
      <c r="I31" s="270">
        <f t="shared" si="2"/>
        <v>0</v>
      </c>
    </row>
    <row r="32" spans="1:9" ht="21.75" customHeight="1">
      <c r="A32" s="240"/>
      <c r="B32" s="241"/>
      <c r="C32" s="518"/>
      <c r="D32" s="157"/>
      <c r="E32" s="158"/>
      <c r="F32" s="159">
        <f t="shared" si="3"/>
        <v>0</v>
      </c>
      <c r="G32" s="541"/>
      <c r="H32" s="239"/>
      <c r="I32" s="270">
        <f t="shared" si="2"/>
        <v>0</v>
      </c>
    </row>
    <row r="33" spans="1:9" ht="21.75" customHeight="1" thickBot="1">
      <c r="A33" s="242"/>
      <c r="B33" s="243"/>
      <c r="C33" s="540"/>
      <c r="D33" s="227"/>
      <c r="E33" s="158"/>
      <c r="F33" s="159">
        <f t="shared" si="3"/>
        <v>0</v>
      </c>
      <c r="G33" s="541"/>
      <c r="H33" s="239"/>
      <c r="I33" s="270">
        <f t="shared" si="2"/>
        <v>0</v>
      </c>
    </row>
    <row r="34" spans="1:9" ht="16.5" thickBot="1">
      <c r="A34" s="714"/>
      <c r="B34" s="715"/>
      <c r="C34" s="204"/>
      <c r="D34" s="204"/>
      <c r="E34" s="200" t="s">
        <v>130</v>
      </c>
      <c r="F34" s="165">
        <f>SUM(F21:F33)</f>
        <v>0</v>
      </c>
      <c r="G34" s="542"/>
      <c r="H34" s="164" t="s">
        <v>130</v>
      </c>
      <c r="I34" s="271">
        <f>SUM(I21:I33)</f>
        <v>0</v>
      </c>
    </row>
    <row r="35" spans="1:9" ht="15.75" thickBot="1">
      <c r="A35" s="206"/>
      <c r="B35" s="202"/>
      <c r="C35" s="202"/>
      <c r="D35" s="202"/>
      <c r="E35" s="203"/>
      <c r="F35" s="168"/>
      <c r="G35" s="169"/>
      <c r="H35" s="164" t="s">
        <v>130</v>
      </c>
      <c r="I35" s="170">
        <f>SUM(I34,F34)</f>
        <v>0</v>
      </c>
    </row>
  </sheetData>
  <sheetProtection password="CC42" sheet="1" objects="1" scenarios="1" selectLockedCells="1"/>
  <mergeCells count="14">
    <mergeCell ref="A34:B34"/>
    <mergeCell ref="A6:B6"/>
    <mergeCell ref="A8:B8"/>
    <mergeCell ref="A7:B7"/>
    <mergeCell ref="H2:I2"/>
    <mergeCell ref="A3:G3"/>
    <mergeCell ref="A4:D4"/>
    <mergeCell ref="E4:F4"/>
    <mergeCell ref="G4:I4"/>
    <mergeCell ref="A19:B19"/>
    <mergeCell ref="A20:G20"/>
    <mergeCell ref="A21:B21"/>
    <mergeCell ref="A22:B22"/>
    <mergeCell ref="A23:B23"/>
  </mergeCells>
  <phoneticPr fontId="17" type="noConversion"/>
  <conditionalFormatting sqref="H2">
    <cfRule type="expression" priority="1" stopIfTrue="1">
      <formula>"MM/DD/YY"</formula>
    </cfRule>
  </conditionalFormatting>
  <pageMargins left="0.75" right="0.75" top="1" bottom="1" header="0.5" footer="0.5"/>
  <pageSetup scale="78"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pageSetUpPr fitToPage="1"/>
  </sheetPr>
  <dimension ref="A1:D28"/>
  <sheetViews>
    <sheetView showGridLines="0" zoomScale="60" zoomScaleNormal="50" workbookViewId="0">
      <selection activeCell="D9" sqref="D9"/>
    </sheetView>
  </sheetViews>
  <sheetFormatPr defaultColWidth="9.77734375" defaultRowHeight="15"/>
  <cols>
    <col min="1" max="1" width="42.77734375" customWidth="1"/>
    <col min="2" max="4" width="15.77734375" customWidth="1"/>
  </cols>
  <sheetData>
    <row r="1" spans="1:4" ht="20.100000000000001" customHeight="1" thickTop="1" thickBot="1">
      <c r="A1" s="10"/>
      <c r="B1" s="1" t="s">
        <v>41</v>
      </c>
      <c r="C1" s="8"/>
      <c r="D1" s="4"/>
    </row>
    <row r="2" spans="1:4" ht="15" customHeight="1">
      <c r="A2" s="2"/>
      <c r="D2" s="3"/>
    </row>
    <row r="3" spans="1:4" ht="15" customHeight="1">
      <c r="A3" s="2" t="s">
        <v>42</v>
      </c>
      <c r="D3" s="3"/>
    </row>
    <row r="4" spans="1:4" ht="15" customHeight="1">
      <c r="A4" s="2" t="s">
        <v>43</v>
      </c>
      <c r="D4" s="3"/>
    </row>
    <row r="5" spans="1:4" ht="15" customHeight="1">
      <c r="A5" s="2" t="s">
        <v>44</v>
      </c>
      <c r="D5" s="3"/>
    </row>
    <row r="6" spans="1:4" ht="15" customHeight="1">
      <c r="A6" s="2"/>
      <c r="D6" s="3"/>
    </row>
    <row r="7" spans="1:4" ht="15" customHeight="1">
      <c r="A7" s="13" t="s">
        <v>45</v>
      </c>
      <c r="D7" s="12" t="s">
        <v>127</v>
      </c>
    </row>
    <row r="8" spans="1:4" ht="15" customHeight="1">
      <c r="A8" s="2"/>
      <c r="D8" s="3"/>
    </row>
    <row r="9" spans="1:4" ht="15" customHeight="1">
      <c r="A9" s="2" t="s">
        <v>46</v>
      </c>
      <c r="D9" s="9">
        <v>0</v>
      </c>
    </row>
    <row r="10" spans="1:4" ht="15" customHeight="1">
      <c r="A10" s="2"/>
      <c r="D10" s="9"/>
    </row>
    <row r="11" spans="1:4" ht="15" customHeight="1">
      <c r="A11" s="2" t="s">
        <v>47</v>
      </c>
      <c r="D11" s="9"/>
    </row>
    <row r="12" spans="1:4" ht="15" customHeight="1">
      <c r="A12" s="2"/>
      <c r="D12" s="9"/>
    </row>
    <row r="13" spans="1:4" ht="15" customHeight="1">
      <c r="A13" s="2" t="s">
        <v>48</v>
      </c>
      <c r="D13" s="9"/>
    </row>
    <row r="14" spans="1:4" ht="15" customHeight="1">
      <c r="A14" s="2"/>
      <c r="D14" s="9"/>
    </row>
    <row r="15" spans="1:4" ht="15" customHeight="1">
      <c r="A15" s="2" t="s">
        <v>1</v>
      </c>
      <c r="D15" s="9"/>
    </row>
    <row r="16" spans="1:4" ht="15" customHeight="1">
      <c r="A16" s="2"/>
      <c r="D16" s="9"/>
    </row>
    <row r="17" spans="1:4" ht="15" customHeight="1">
      <c r="A17" s="2" t="s">
        <v>2</v>
      </c>
      <c r="D17" s="9"/>
    </row>
    <row r="18" spans="1:4" ht="15" customHeight="1">
      <c r="A18" s="2"/>
      <c r="D18" s="9"/>
    </row>
    <row r="19" spans="1:4" ht="15" customHeight="1">
      <c r="A19" s="2" t="s">
        <v>3</v>
      </c>
      <c r="D19" s="9"/>
    </row>
    <row r="20" spans="1:4" ht="15" customHeight="1">
      <c r="A20" s="2"/>
      <c r="D20" s="9"/>
    </row>
    <row r="21" spans="1:4" ht="15" customHeight="1">
      <c r="A21" s="2" t="s">
        <v>4</v>
      </c>
      <c r="D21" s="9"/>
    </row>
    <row r="22" spans="1:4" ht="15" customHeight="1">
      <c r="A22" s="2"/>
      <c r="D22" s="9"/>
    </row>
    <row r="23" spans="1:4" ht="15" customHeight="1">
      <c r="A23" s="2" t="s">
        <v>5</v>
      </c>
      <c r="D23" s="9"/>
    </row>
    <row r="24" spans="1:4">
      <c r="A24" s="2"/>
      <c r="D24" s="9"/>
    </row>
    <row r="25" spans="1:4" ht="15.75" thickBot="1">
      <c r="A25" s="5" t="s">
        <v>6</v>
      </c>
      <c r="B25" s="6"/>
      <c r="C25" s="6"/>
      <c r="D25" s="11">
        <f>SUM(D9:D24)</f>
        <v>0</v>
      </c>
    </row>
    <row r="26" spans="1:4">
      <c r="A26" s="2"/>
      <c r="D26" s="3"/>
    </row>
    <row r="27" spans="1:4" ht="15.75" thickBot="1">
      <c r="A27" s="5" t="s">
        <v>7</v>
      </c>
      <c r="B27" s="6"/>
      <c r="C27" s="6"/>
      <c r="D27" s="7"/>
    </row>
    <row r="28" spans="1:4">
      <c r="A28" s="14" t="e">
        <f>#REF!</f>
        <v>#REF!</v>
      </c>
      <c r="C28" s="572" t="e">
        <f>#REF!</f>
        <v>#REF!</v>
      </c>
      <c r="D28" s="572"/>
    </row>
  </sheetData>
  <mergeCells count="1">
    <mergeCell ref="C28:D28"/>
  </mergeCells>
  <phoneticPr fontId="0" type="noConversion"/>
  <pageMargins left="0.75" right="0.5" top="0.75" bottom="0.55000000000000004" header="0.5" footer="0.5"/>
  <pageSetup scale="8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35"/>
  <sheetViews>
    <sheetView zoomScale="75" zoomScaleNormal="75" zoomScaleSheetLayoutView="75" workbookViewId="0">
      <pane xSplit="4" ySplit="5" topLeftCell="E6" activePane="bottomRight" state="frozen"/>
      <selection pane="topRight" activeCell="E1" sqref="E1"/>
      <selection pane="bottomLeft" activeCell="A6" sqref="A6"/>
      <selection pane="bottomRight" activeCell="A13" sqref="A13:B13"/>
    </sheetView>
  </sheetViews>
  <sheetFormatPr defaultColWidth="7.109375" defaultRowHeight="15"/>
  <cols>
    <col min="1" max="1" width="8.44140625" customWidth="1"/>
    <col min="2" max="2" width="13.88671875" customWidth="1"/>
    <col min="3" max="3" width="9.109375" customWidth="1"/>
    <col min="4" max="4" width="9.6640625" customWidth="1"/>
    <col min="5" max="5" width="12.33203125" style="60" customWidth="1"/>
    <col min="6" max="6" width="12.33203125" customWidth="1"/>
    <col min="7" max="7" width="9.21875" customWidth="1"/>
    <col min="8" max="8" width="10.21875" customWidth="1"/>
    <col min="9" max="9" width="9.88671875" customWidth="1"/>
  </cols>
  <sheetData>
    <row r="1" spans="1:9" ht="12" customHeight="1" thickTop="1">
      <c r="A1" s="54"/>
      <c r="B1" s="55"/>
      <c r="C1" s="55"/>
      <c r="D1" s="55"/>
      <c r="E1" s="68"/>
      <c r="F1" s="68"/>
      <c r="G1" s="69"/>
      <c r="H1" s="70" t="s">
        <v>128</v>
      </c>
      <c r="I1" s="255"/>
    </row>
    <row r="2" spans="1:9" ht="15" customHeight="1" thickBot="1">
      <c r="A2" s="56" t="s">
        <v>129</v>
      </c>
      <c r="B2" s="57"/>
      <c r="C2" s="57"/>
      <c r="D2" s="57"/>
      <c r="E2" s="71"/>
      <c r="F2" s="72"/>
      <c r="G2" s="73"/>
      <c r="H2" s="667">
        <f>'TICS '!A4</f>
        <v>0</v>
      </c>
      <c r="I2" s="668"/>
    </row>
    <row r="3" spans="1:9" ht="18" customHeight="1" thickBot="1">
      <c r="A3" s="669" t="s">
        <v>244</v>
      </c>
      <c r="B3" s="670"/>
      <c r="C3" s="670"/>
      <c r="D3" s="670"/>
      <c r="E3" s="670"/>
      <c r="F3" s="670"/>
      <c r="G3" s="670"/>
      <c r="H3" s="59"/>
      <c r="I3" s="256"/>
    </row>
    <row r="4" spans="1:9">
      <c r="A4" s="676"/>
      <c r="B4" s="677"/>
      <c r="C4" s="677"/>
      <c r="D4" s="678"/>
      <c r="E4" s="671" t="s">
        <v>135</v>
      </c>
      <c r="F4" s="672"/>
      <c r="G4" s="673" t="s">
        <v>136</v>
      </c>
      <c r="H4" s="674"/>
      <c r="I4" s="675"/>
    </row>
    <row r="5" spans="1:9" ht="16.149999999999999" customHeight="1" thickBot="1">
      <c r="A5" s="74" t="s">
        <v>131</v>
      </c>
      <c r="B5" s="75"/>
      <c r="C5" s="76" t="s">
        <v>134</v>
      </c>
      <c r="D5" s="76" t="s">
        <v>133</v>
      </c>
      <c r="E5" s="61" t="s">
        <v>127</v>
      </c>
      <c r="F5" s="63" t="s">
        <v>130</v>
      </c>
      <c r="G5" s="63" t="s">
        <v>137</v>
      </c>
      <c r="H5" s="77" t="s">
        <v>138</v>
      </c>
      <c r="I5" s="257" t="s">
        <v>130</v>
      </c>
    </row>
    <row r="6" spans="1:9" s="66" customFormat="1" ht="21.95" customHeight="1">
      <c r="A6" s="656"/>
      <c r="B6" s="703"/>
      <c r="C6" s="515"/>
      <c r="D6" s="94"/>
      <c r="E6" s="95"/>
      <c r="F6" s="112">
        <f t="shared" ref="F6:F18" si="0">C6*E6</f>
        <v>0</v>
      </c>
      <c r="G6" s="538"/>
      <c r="H6" s="121"/>
      <c r="I6" s="224">
        <f t="shared" ref="I6:I18" si="1">G6*H6</f>
        <v>0</v>
      </c>
    </row>
    <row r="7" spans="1:9" s="66" customFormat="1" ht="21.95" customHeight="1">
      <c r="A7" s="656"/>
      <c r="B7" s="703"/>
      <c r="C7" s="515"/>
      <c r="D7" s="94"/>
      <c r="E7" s="95"/>
      <c r="F7" s="112">
        <f t="shared" si="0"/>
        <v>0</v>
      </c>
      <c r="G7" s="538"/>
      <c r="H7" s="113"/>
      <c r="I7" s="225">
        <f t="shared" si="1"/>
        <v>0</v>
      </c>
    </row>
    <row r="8" spans="1:9" s="66" customFormat="1" ht="21.95" customHeight="1">
      <c r="A8" s="656"/>
      <c r="B8" s="703"/>
      <c r="C8" s="515"/>
      <c r="D8" s="94"/>
      <c r="E8" s="95"/>
      <c r="F8" s="112">
        <f t="shared" si="0"/>
        <v>0</v>
      </c>
      <c r="G8" s="538"/>
      <c r="H8" s="113"/>
      <c r="I8" s="225">
        <f t="shared" si="1"/>
        <v>0</v>
      </c>
    </row>
    <row r="9" spans="1:9" s="66" customFormat="1" ht="21.95" customHeight="1">
      <c r="A9" s="656"/>
      <c r="B9" s="703"/>
      <c r="C9" s="515"/>
      <c r="D9" s="94"/>
      <c r="E9" s="95"/>
      <c r="F9" s="112">
        <f t="shared" si="0"/>
        <v>0</v>
      </c>
      <c r="G9" s="538"/>
      <c r="H9" s="113"/>
      <c r="I9" s="225">
        <f t="shared" si="1"/>
        <v>0</v>
      </c>
    </row>
    <row r="10" spans="1:9" s="66" customFormat="1" ht="21.95" customHeight="1">
      <c r="A10" s="656"/>
      <c r="B10" s="703"/>
      <c r="C10" s="515"/>
      <c r="D10" s="94"/>
      <c r="E10" s="95"/>
      <c r="F10" s="112">
        <f t="shared" si="0"/>
        <v>0</v>
      </c>
      <c r="G10" s="538"/>
      <c r="H10" s="113"/>
      <c r="I10" s="225">
        <f t="shared" si="1"/>
        <v>0</v>
      </c>
    </row>
    <row r="11" spans="1:9" s="66" customFormat="1" ht="21.95" customHeight="1">
      <c r="A11" s="656"/>
      <c r="B11" s="703"/>
      <c r="C11" s="515"/>
      <c r="D11" s="94"/>
      <c r="E11" s="95"/>
      <c r="F11" s="112">
        <f t="shared" si="0"/>
        <v>0</v>
      </c>
      <c r="G11" s="538"/>
      <c r="H11" s="113"/>
      <c r="I11" s="225">
        <f t="shared" si="1"/>
        <v>0</v>
      </c>
    </row>
    <row r="12" spans="1:9" s="66" customFormat="1" ht="21.95" customHeight="1">
      <c r="A12" s="656"/>
      <c r="B12" s="703"/>
      <c r="C12" s="515"/>
      <c r="D12" s="94"/>
      <c r="E12" s="95"/>
      <c r="F12" s="112">
        <f t="shared" si="0"/>
        <v>0</v>
      </c>
      <c r="G12" s="538"/>
      <c r="H12" s="113"/>
      <c r="I12" s="225">
        <f t="shared" si="1"/>
        <v>0</v>
      </c>
    </row>
    <row r="13" spans="1:9" s="66" customFormat="1" ht="21.95" customHeight="1">
      <c r="A13" s="656"/>
      <c r="B13" s="703"/>
      <c r="C13" s="515"/>
      <c r="D13" s="94"/>
      <c r="E13" s="95"/>
      <c r="F13" s="112">
        <f t="shared" si="0"/>
        <v>0</v>
      </c>
      <c r="G13" s="538"/>
      <c r="H13" s="113"/>
      <c r="I13" s="225">
        <f t="shared" si="1"/>
        <v>0</v>
      </c>
    </row>
    <row r="14" spans="1:9" s="66" customFormat="1" ht="21.95" customHeight="1">
      <c r="A14" s="656"/>
      <c r="B14" s="703"/>
      <c r="C14" s="515"/>
      <c r="D14" s="94"/>
      <c r="E14" s="95"/>
      <c r="F14" s="112">
        <f t="shared" si="0"/>
        <v>0</v>
      </c>
      <c r="G14" s="538"/>
      <c r="H14" s="113"/>
      <c r="I14" s="225">
        <f t="shared" si="1"/>
        <v>0</v>
      </c>
    </row>
    <row r="15" spans="1:9" s="66" customFormat="1" ht="21.95" customHeight="1">
      <c r="A15" s="656"/>
      <c r="B15" s="703"/>
      <c r="C15" s="515"/>
      <c r="D15" s="94"/>
      <c r="E15" s="95"/>
      <c r="F15" s="112">
        <f t="shared" si="0"/>
        <v>0</v>
      </c>
      <c r="G15" s="538"/>
      <c r="H15" s="113"/>
      <c r="I15" s="225">
        <f t="shared" si="1"/>
        <v>0</v>
      </c>
    </row>
    <row r="16" spans="1:9" s="66" customFormat="1" ht="21.95" customHeight="1">
      <c r="A16" s="656"/>
      <c r="B16" s="703"/>
      <c r="C16" s="515"/>
      <c r="D16" s="94"/>
      <c r="E16" s="95"/>
      <c r="F16" s="112">
        <f t="shared" si="0"/>
        <v>0</v>
      </c>
      <c r="G16" s="538"/>
      <c r="H16" s="113"/>
      <c r="I16" s="225">
        <f t="shared" si="1"/>
        <v>0</v>
      </c>
    </row>
    <row r="17" spans="1:9" s="66" customFormat="1" ht="21.95" customHeight="1">
      <c r="A17" s="656"/>
      <c r="B17" s="703"/>
      <c r="C17" s="515"/>
      <c r="D17" s="94"/>
      <c r="E17" s="95"/>
      <c r="F17" s="112">
        <f t="shared" si="0"/>
        <v>0</v>
      </c>
      <c r="G17" s="538"/>
      <c r="H17" s="113"/>
      <c r="I17" s="225">
        <f t="shared" si="1"/>
        <v>0</v>
      </c>
    </row>
    <row r="18" spans="1:9" s="66" customFormat="1" ht="21.95" customHeight="1" thickBot="1">
      <c r="A18" s="705"/>
      <c r="B18" s="706"/>
      <c r="C18" s="537"/>
      <c r="D18" s="114"/>
      <c r="E18" s="95"/>
      <c r="F18" s="112">
        <f t="shared" si="0"/>
        <v>0</v>
      </c>
      <c r="G18" s="538"/>
      <c r="H18" s="113"/>
      <c r="I18" s="225">
        <f t="shared" si="1"/>
        <v>0</v>
      </c>
    </row>
    <row r="19" spans="1:9" ht="16.149999999999999" customHeight="1" thickBot="1">
      <c r="A19" s="712"/>
      <c r="B19" s="713"/>
      <c r="C19" s="101"/>
      <c r="D19" s="101"/>
      <c r="E19" s="106" t="s">
        <v>130</v>
      </c>
      <c r="F19" s="92">
        <f>SUM(F6:F18)</f>
        <v>0</v>
      </c>
      <c r="G19" s="539"/>
      <c r="H19" s="87" t="s">
        <v>130</v>
      </c>
      <c r="I19" s="226">
        <f>SUM(I6:I18)</f>
        <v>0</v>
      </c>
    </row>
    <row r="20" spans="1:9" ht="16.149999999999999" customHeight="1" thickBot="1">
      <c r="A20" s="669" t="s">
        <v>243</v>
      </c>
      <c r="B20" s="670"/>
      <c r="C20" s="670"/>
      <c r="D20" s="670"/>
      <c r="E20" s="670"/>
      <c r="F20" s="670"/>
      <c r="G20" s="670"/>
      <c r="H20" s="87" t="s">
        <v>130</v>
      </c>
      <c r="I20" s="96">
        <f>SUM(I19,F19)</f>
        <v>0</v>
      </c>
    </row>
    <row r="21" spans="1:9" ht="21.75" customHeight="1">
      <c r="A21" s="662"/>
      <c r="B21" s="704"/>
      <c r="C21" s="518"/>
      <c r="D21" s="157"/>
      <c r="E21" s="158"/>
      <c r="F21" s="159">
        <f>C21*E21</f>
        <v>0</v>
      </c>
      <c r="G21" s="541"/>
      <c r="H21" s="160"/>
      <c r="I21" s="270">
        <f>G21*H21</f>
        <v>0</v>
      </c>
    </row>
    <row r="22" spans="1:9" ht="21.75" customHeight="1">
      <c r="A22" s="662"/>
      <c r="B22" s="704"/>
      <c r="C22" s="518"/>
      <c r="D22" s="157"/>
      <c r="E22" s="158"/>
      <c r="F22" s="159">
        <f>C22*E22</f>
        <v>0</v>
      </c>
      <c r="G22" s="541"/>
      <c r="H22" s="161"/>
      <c r="I22" s="270">
        <f>G22*H22</f>
        <v>0</v>
      </c>
    </row>
    <row r="23" spans="1:9" ht="21.75" customHeight="1">
      <c r="A23" s="662"/>
      <c r="B23" s="704"/>
      <c r="C23" s="518"/>
      <c r="D23" s="157"/>
      <c r="E23" s="158"/>
      <c r="F23" s="159">
        <f>C23*E23</f>
        <v>0</v>
      </c>
      <c r="G23" s="541"/>
      <c r="H23" s="161"/>
      <c r="I23" s="270">
        <f>G23*H23</f>
        <v>0</v>
      </c>
    </row>
    <row r="24" spans="1:9" ht="21.75" customHeight="1">
      <c r="A24" s="662"/>
      <c r="B24" s="704"/>
      <c r="C24" s="518"/>
      <c r="D24" s="157"/>
      <c r="E24" s="158"/>
      <c r="F24" s="159">
        <f t="shared" ref="F24:F33" si="2">C24*E24</f>
        <v>0</v>
      </c>
      <c r="G24" s="541"/>
      <c r="H24" s="161"/>
      <c r="I24" s="270">
        <f t="shared" ref="I24:I33" si="3">G24*H24</f>
        <v>0</v>
      </c>
    </row>
    <row r="25" spans="1:9" ht="21.75" customHeight="1">
      <c r="A25" s="662"/>
      <c r="B25" s="704"/>
      <c r="C25" s="518"/>
      <c r="D25" s="157"/>
      <c r="E25" s="158"/>
      <c r="F25" s="159">
        <f t="shared" si="2"/>
        <v>0</v>
      </c>
      <c r="G25" s="541"/>
      <c r="H25" s="161"/>
      <c r="I25" s="270">
        <f t="shared" si="3"/>
        <v>0</v>
      </c>
    </row>
    <row r="26" spans="1:9" ht="21.75" customHeight="1">
      <c r="A26" s="662"/>
      <c r="B26" s="704"/>
      <c r="C26" s="518"/>
      <c r="D26" s="157"/>
      <c r="E26" s="158"/>
      <c r="F26" s="159">
        <f t="shared" si="2"/>
        <v>0</v>
      </c>
      <c r="G26" s="541"/>
      <c r="H26" s="161"/>
      <c r="I26" s="270">
        <f t="shared" si="3"/>
        <v>0</v>
      </c>
    </row>
    <row r="27" spans="1:9" ht="21.75" customHeight="1">
      <c r="A27" s="662"/>
      <c r="B27" s="704"/>
      <c r="C27" s="518"/>
      <c r="D27" s="157"/>
      <c r="E27" s="158"/>
      <c r="F27" s="159">
        <f t="shared" si="2"/>
        <v>0</v>
      </c>
      <c r="G27" s="541"/>
      <c r="H27" s="161"/>
      <c r="I27" s="270">
        <f t="shared" si="3"/>
        <v>0</v>
      </c>
    </row>
    <row r="28" spans="1:9" ht="21.75" customHeight="1">
      <c r="A28" s="662"/>
      <c r="B28" s="704"/>
      <c r="C28" s="518"/>
      <c r="D28" s="157"/>
      <c r="E28" s="158"/>
      <c r="F28" s="159">
        <f t="shared" si="2"/>
        <v>0</v>
      </c>
      <c r="G28" s="541"/>
      <c r="H28" s="161"/>
      <c r="I28" s="270">
        <f t="shared" si="3"/>
        <v>0</v>
      </c>
    </row>
    <row r="29" spans="1:9" ht="21.75" customHeight="1">
      <c r="A29" s="662"/>
      <c r="B29" s="704"/>
      <c r="C29" s="518"/>
      <c r="D29" s="157"/>
      <c r="E29" s="158"/>
      <c r="F29" s="159">
        <f t="shared" si="2"/>
        <v>0</v>
      </c>
      <c r="G29" s="541"/>
      <c r="H29" s="161"/>
      <c r="I29" s="270">
        <f t="shared" si="3"/>
        <v>0</v>
      </c>
    </row>
    <row r="30" spans="1:9" ht="21.75" customHeight="1">
      <c r="A30" s="662"/>
      <c r="B30" s="704"/>
      <c r="C30" s="518"/>
      <c r="D30" s="157"/>
      <c r="E30" s="158"/>
      <c r="F30" s="159">
        <f t="shared" si="2"/>
        <v>0</v>
      </c>
      <c r="G30" s="541"/>
      <c r="H30" s="161"/>
      <c r="I30" s="270">
        <f t="shared" si="3"/>
        <v>0</v>
      </c>
    </row>
    <row r="31" spans="1:9" ht="21.75" customHeight="1">
      <c r="A31" s="662"/>
      <c r="B31" s="704"/>
      <c r="C31" s="518"/>
      <c r="D31" s="157"/>
      <c r="E31" s="158"/>
      <c r="F31" s="159">
        <f t="shared" si="2"/>
        <v>0</v>
      </c>
      <c r="G31" s="541"/>
      <c r="H31" s="161"/>
      <c r="I31" s="270">
        <f t="shared" si="3"/>
        <v>0</v>
      </c>
    </row>
    <row r="32" spans="1:9" ht="21.75" customHeight="1">
      <c r="A32" s="662"/>
      <c r="B32" s="704"/>
      <c r="C32" s="518"/>
      <c r="D32" s="157"/>
      <c r="E32" s="158"/>
      <c r="F32" s="159">
        <f t="shared" si="2"/>
        <v>0</v>
      </c>
      <c r="G32" s="541"/>
      <c r="H32" s="161"/>
      <c r="I32" s="270">
        <f t="shared" si="3"/>
        <v>0</v>
      </c>
    </row>
    <row r="33" spans="1:9" ht="21.75" customHeight="1" thickBot="1">
      <c r="A33" s="658"/>
      <c r="B33" s="709"/>
      <c r="C33" s="540"/>
      <c r="D33" s="227"/>
      <c r="E33" s="158"/>
      <c r="F33" s="159">
        <f t="shared" si="2"/>
        <v>0</v>
      </c>
      <c r="G33" s="541"/>
      <c r="H33" s="161"/>
      <c r="I33" s="270">
        <f t="shared" si="3"/>
        <v>0</v>
      </c>
    </row>
    <row r="34" spans="1:9" ht="16.5" thickBot="1">
      <c r="A34" s="714"/>
      <c r="B34" s="715"/>
      <c r="C34" s="204"/>
      <c r="D34" s="204"/>
      <c r="E34" s="200" t="s">
        <v>130</v>
      </c>
      <c r="F34" s="165">
        <f>SUM(F21:F33)</f>
        <v>0</v>
      </c>
      <c r="G34" s="542"/>
      <c r="H34" s="164" t="s">
        <v>130</v>
      </c>
      <c r="I34" s="271">
        <f>SUM(I21:I33)</f>
        <v>0</v>
      </c>
    </row>
    <row r="35" spans="1:9" ht="15.75" thickBot="1">
      <c r="A35" s="206"/>
      <c r="B35" s="202"/>
      <c r="C35" s="202"/>
      <c r="D35" s="202"/>
      <c r="E35" s="203"/>
      <c r="F35" s="168"/>
      <c r="G35" s="560"/>
      <c r="H35" s="164" t="s">
        <v>130</v>
      </c>
      <c r="I35" s="170">
        <f>SUM(I34,F34)</f>
        <v>0</v>
      </c>
    </row>
  </sheetData>
  <sheetProtection password="CC42" sheet="1" objects="1" scenarios="1" selectLockedCells="1"/>
  <mergeCells count="34">
    <mergeCell ref="A33:B33"/>
    <mergeCell ref="A29:B29"/>
    <mergeCell ref="A23:B23"/>
    <mergeCell ref="A34:B34"/>
    <mergeCell ref="A20:G20"/>
    <mergeCell ref="A24:B24"/>
    <mergeCell ref="A25:B25"/>
    <mergeCell ref="A26:B26"/>
    <mergeCell ref="A32:B32"/>
    <mergeCell ref="A31:B31"/>
    <mergeCell ref="A27:B27"/>
    <mergeCell ref="A28:B28"/>
    <mergeCell ref="A10:B10"/>
    <mergeCell ref="A11:B11"/>
    <mergeCell ref="A12:B12"/>
    <mergeCell ref="A30:B30"/>
    <mergeCell ref="A13:B13"/>
    <mergeCell ref="A14:B14"/>
    <mergeCell ref="A15:B15"/>
    <mergeCell ref="A16:B16"/>
    <mergeCell ref="A17:B17"/>
    <mergeCell ref="A18:B18"/>
    <mergeCell ref="A19:B19"/>
    <mergeCell ref="A22:B22"/>
    <mergeCell ref="A21:B21"/>
    <mergeCell ref="A7:B7"/>
    <mergeCell ref="A8:B8"/>
    <mergeCell ref="A9:B9"/>
    <mergeCell ref="H2:I2"/>
    <mergeCell ref="A3:G3"/>
    <mergeCell ref="A4:D4"/>
    <mergeCell ref="E4:F4"/>
    <mergeCell ref="G4:I4"/>
    <mergeCell ref="A6:B6"/>
  </mergeCells>
  <phoneticPr fontId="17" type="noConversion"/>
  <conditionalFormatting sqref="H2">
    <cfRule type="expression" priority="1" stopIfTrue="1">
      <formula>"MM/DD/YY"</formula>
    </cfRule>
  </conditionalFormatting>
  <pageMargins left="0.75" right="0.75" top="1" bottom="1" header="0.5" footer="0.5"/>
  <pageSetup scale="78" orientation="portrait" horizontalDpi="4294967293"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35"/>
  <sheetViews>
    <sheetView zoomScale="85" zoomScaleNormal="85" workbookViewId="0">
      <pane xSplit="4" ySplit="5" topLeftCell="E6" activePane="bottomRight" state="frozen"/>
      <selection pane="topRight" activeCell="E1" sqref="E1"/>
      <selection pane="bottomLeft" activeCell="A6" sqref="A6"/>
      <selection pane="bottomRight" sqref="A1:I35"/>
    </sheetView>
  </sheetViews>
  <sheetFormatPr defaultColWidth="7.109375" defaultRowHeight="15"/>
  <cols>
    <col min="1" max="1" width="8.44140625" customWidth="1"/>
    <col min="2" max="2" width="13.88671875" customWidth="1"/>
    <col min="3" max="3" width="9.109375" customWidth="1"/>
    <col min="4" max="4" width="9.6640625" customWidth="1"/>
    <col min="5" max="5" width="12.33203125" style="60" customWidth="1"/>
    <col min="6" max="6" width="12.33203125" customWidth="1"/>
    <col min="7" max="7" width="9.21875" customWidth="1"/>
    <col min="8" max="8" width="10.21875" customWidth="1"/>
    <col min="9" max="9" width="9.88671875" customWidth="1"/>
  </cols>
  <sheetData>
    <row r="1" spans="1:9" ht="12" customHeight="1" thickTop="1">
      <c r="A1" s="54"/>
      <c r="B1" s="55"/>
      <c r="C1" s="55"/>
      <c r="D1" s="55"/>
      <c r="E1" s="68"/>
      <c r="F1" s="68"/>
      <c r="G1" s="69"/>
      <c r="H1" s="70" t="s">
        <v>128</v>
      </c>
      <c r="I1" s="255"/>
    </row>
    <row r="2" spans="1:9" ht="15" customHeight="1" thickBot="1">
      <c r="A2" s="56" t="s">
        <v>129</v>
      </c>
      <c r="B2" s="57"/>
      <c r="C2" s="57"/>
      <c r="D2" s="57"/>
      <c r="E2" s="71"/>
      <c r="F2" s="72"/>
      <c r="G2" s="73"/>
      <c r="H2" s="667">
        <f>'TICS '!A4</f>
        <v>0</v>
      </c>
      <c r="I2" s="668"/>
    </row>
    <row r="3" spans="1:9" ht="18" customHeight="1" thickBot="1">
      <c r="A3" s="669" t="s">
        <v>241</v>
      </c>
      <c r="B3" s="670"/>
      <c r="C3" s="670"/>
      <c r="D3" s="670"/>
      <c r="E3" s="670"/>
      <c r="F3" s="670"/>
      <c r="G3" s="670"/>
      <c r="H3" s="59"/>
      <c r="I3" s="256"/>
    </row>
    <row r="4" spans="1:9">
      <c r="A4" s="676"/>
      <c r="B4" s="677"/>
      <c r="C4" s="677"/>
      <c r="D4" s="678"/>
      <c r="E4" s="671" t="s">
        <v>135</v>
      </c>
      <c r="F4" s="672"/>
      <c r="G4" s="673" t="s">
        <v>136</v>
      </c>
      <c r="H4" s="674"/>
      <c r="I4" s="675"/>
    </row>
    <row r="5" spans="1:9" ht="16.149999999999999" customHeight="1" thickBot="1">
      <c r="A5" s="74" t="s">
        <v>131</v>
      </c>
      <c r="B5" s="75"/>
      <c r="C5" s="76" t="s">
        <v>134</v>
      </c>
      <c r="D5" s="76" t="s">
        <v>133</v>
      </c>
      <c r="E5" s="61" t="s">
        <v>127</v>
      </c>
      <c r="F5" s="63" t="s">
        <v>130</v>
      </c>
      <c r="G5" s="63" t="s">
        <v>137</v>
      </c>
      <c r="H5" s="77" t="s">
        <v>138</v>
      </c>
      <c r="I5" s="257" t="s">
        <v>130</v>
      </c>
    </row>
    <row r="6" spans="1:9" s="66" customFormat="1" ht="21.95" customHeight="1">
      <c r="A6" s="656"/>
      <c r="B6" s="703"/>
      <c r="C6" s="515"/>
      <c r="D6" s="94"/>
      <c r="E6" s="95"/>
      <c r="F6" s="112">
        <f t="shared" ref="F6:F18" si="0">C6*E6</f>
        <v>0</v>
      </c>
      <c r="G6" s="538"/>
      <c r="H6" s="121"/>
      <c r="I6" s="224">
        <f t="shared" ref="I6:I18" si="1">G6*H6</f>
        <v>0</v>
      </c>
    </row>
    <row r="7" spans="1:9" s="66" customFormat="1" ht="21.95" customHeight="1">
      <c r="A7" s="656"/>
      <c r="B7" s="703"/>
      <c r="C7" s="515"/>
      <c r="D7" s="94"/>
      <c r="E7" s="95"/>
      <c r="F7" s="112">
        <f t="shared" si="0"/>
        <v>0</v>
      </c>
      <c r="G7" s="538"/>
      <c r="H7" s="113"/>
      <c r="I7" s="225">
        <f t="shared" si="1"/>
        <v>0</v>
      </c>
    </row>
    <row r="8" spans="1:9" s="66" customFormat="1" ht="21.95" customHeight="1">
      <c r="A8" s="656"/>
      <c r="B8" s="703"/>
      <c r="C8" s="515"/>
      <c r="D8" s="94"/>
      <c r="E8" s="95"/>
      <c r="F8" s="112">
        <f t="shared" si="0"/>
        <v>0</v>
      </c>
      <c r="G8" s="538"/>
      <c r="H8" s="113"/>
      <c r="I8" s="225">
        <f t="shared" si="1"/>
        <v>0</v>
      </c>
    </row>
    <row r="9" spans="1:9" s="66" customFormat="1" ht="21.95" customHeight="1">
      <c r="A9" s="656"/>
      <c r="B9" s="703"/>
      <c r="C9" s="515"/>
      <c r="D9" s="94"/>
      <c r="E9" s="95"/>
      <c r="F9" s="112">
        <f t="shared" si="0"/>
        <v>0</v>
      </c>
      <c r="G9" s="538"/>
      <c r="H9" s="113"/>
      <c r="I9" s="225">
        <f t="shared" si="1"/>
        <v>0</v>
      </c>
    </row>
    <row r="10" spans="1:9" s="66" customFormat="1" ht="21.95" customHeight="1">
      <c r="A10" s="656"/>
      <c r="B10" s="703"/>
      <c r="C10" s="515"/>
      <c r="D10" s="94"/>
      <c r="E10" s="95"/>
      <c r="F10" s="112">
        <f t="shared" si="0"/>
        <v>0</v>
      </c>
      <c r="G10" s="538"/>
      <c r="H10" s="113"/>
      <c r="I10" s="225">
        <f t="shared" si="1"/>
        <v>0</v>
      </c>
    </row>
    <row r="11" spans="1:9" s="66" customFormat="1" ht="21.95" customHeight="1">
      <c r="A11" s="656"/>
      <c r="B11" s="703"/>
      <c r="C11" s="515"/>
      <c r="D11" s="94"/>
      <c r="E11" s="95"/>
      <c r="F11" s="112">
        <f t="shared" si="0"/>
        <v>0</v>
      </c>
      <c r="G11" s="538"/>
      <c r="H11" s="113"/>
      <c r="I11" s="225">
        <f t="shared" si="1"/>
        <v>0</v>
      </c>
    </row>
    <row r="12" spans="1:9" s="66" customFormat="1" ht="21.95" customHeight="1">
      <c r="A12" s="656"/>
      <c r="B12" s="703"/>
      <c r="C12" s="515"/>
      <c r="D12" s="94"/>
      <c r="E12" s="95"/>
      <c r="F12" s="112">
        <f t="shared" si="0"/>
        <v>0</v>
      </c>
      <c r="G12" s="538"/>
      <c r="H12" s="113"/>
      <c r="I12" s="225">
        <f t="shared" si="1"/>
        <v>0</v>
      </c>
    </row>
    <row r="13" spans="1:9" s="66" customFormat="1" ht="21.95" customHeight="1">
      <c r="A13" s="656"/>
      <c r="B13" s="703"/>
      <c r="C13" s="515"/>
      <c r="D13" s="94"/>
      <c r="E13" s="95"/>
      <c r="F13" s="112">
        <f t="shared" si="0"/>
        <v>0</v>
      </c>
      <c r="G13" s="538"/>
      <c r="H13" s="113"/>
      <c r="I13" s="225">
        <f t="shared" si="1"/>
        <v>0</v>
      </c>
    </row>
    <row r="14" spans="1:9" s="66" customFormat="1" ht="21.95" customHeight="1">
      <c r="A14" s="656"/>
      <c r="B14" s="703"/>
      <c r="C14" s="515"/>
      <c r="D14" s="94"/>
      <c r="E14" s="95"/>
      <c r="F14" s="112">
        <f t="shared" si="0"/>
        <v>0</v>
      </c>
      <c r="G14" s="538"/>
      <c r="H14" s="113"/>
      <c r="I14" s="225">
        <f t="shared" si="1"/>
        <v>0</v>
      </c>
    </row>
    <row r="15" spans="1:9" s="66" customFormat="1" ht="21.95" customHeight="1">
      <c r="A15" s="656"/>
      <c r="B15" s="703"/>
      <c r="C15" s="515"/>
      <c r="D15" s="94"/>
      <c r="E15" s="95"/>
      <c r="F15" s="112">
        <f t="shared" si="0"/>
        <v>0</v>
      </c>
      <c r="G15" s="538"/>
      <c r="H15" s="113"/>
      <c r="I15" s="225">
        <f t="shared" si="1"/>
        <v>0</v>
      </c>
    </row>
    <row r="16" spans="1:9" s="66" customFormat="1" ht="21.95" customHeight="1">
      <c r="A16" s="656"/>
      <c r="B16" s="703"/>
      <c r="C16" s="515"/>
      <c r="D16" s="94"/>
      <c r="E16" s="95"/>
      <c r="F16" s="112">
        <f t="shared" si="0"/>
        <v>0</v>
      </c>
      <c r="G16" s="538"/>
      <c r="H16" s="113"/>
      <c r="I16" s="225">
        <f t="shared" si="1"/>
        <v>0</v>
      </c>
    </row>
    <row r="17" spans="1:9" s="66" customFormat="1" ht="21.95" customHeight="1">
      <c r="A17" s="656"/>
      <c r="B17" s="703"/>
      <c r="C17" s="515"/>
      <c r="D17" s="94"/>
      <c r="E17" s="95"/>
      <c r="F17" s="112">
        <f t="shared" si="0"/>
        <v>0</v>
      </c>
      <c r="G17" s="538"/>
      <c r="H17" s="113"/>
      <c r="I17" s="225">
        <f t="shared" si="1"/>
        <v>0</v>
      </c>
    </row>
    <row r="18" spans="1:9" s="66" customFormat="1" ht="21.95" customHeight="1" thickBot="1">
      <c r="A18" s="705"/>
      <c r="B18" s="706"/>
      <c r="C18" s="537"/>
      <c r="D18" s="114"/>
      <c r="E18" s="95"/>
      <c r="F18" s="112">
        <f t="shared" si="0"/>
        <v>0</v>
      </c>
      <c r="G18" s="538"/>
      <c r="H18" s="113"/>
      <c r="I18" s="225">
        <f t="shared" si="1"/>
        <v>0</v>
      </c>
    </row>
    <row r="19" spans="1:9" ht="16.149999999999999" customHeight="1" thickBot="1">
      <c r="A19" s="712"/>
      <c r="B19" s="713"/>
      <c r="C19" s="101"/>
      <c r="D19" s="101"/>
      <c r="E19" s="106" t="s">
        <v>130</v>
      </c>
      <c r="F19" s="92">
        <f>SUM(F6:F18)</f>
        <v>0</v>
      </c>
      <c r="G19" s="539"/>
      <c r="H19" s="87" t="s">
        <v>130</v>
      </c>
      <c r="I19" s="226">
        <f>SUM(I6:I18)</f>
        <v>0</v>
      </c>
    </row>
    <row r="20" spans="1:9" ht="16.149999999999999" customHeight="1" thickBot="1">
      <c r="A20" s="669" t="s">
        <v>242</v>
      </c>
      <c r="B20" s="670"/>
      <c r="C20" s="670"/>
      <c r="D20" s="670"/>
      <c r="E20" s="670"/>
      <c r="F20" s="670"/>
      <c r="G20" s="670"/>
      <c r="H20" s="87" t="s">
        <v>130</v>
      </c>
      <c r="I20" s="96">
        <f>SUM(I19,F19)</f>
        <v>0</v>
      </c>
    </row>
    <row r="21" spans="1:9" ht="21.75" customHeight="1">
      <c r="A21" s="662"/>
      <c r="B21" s="704"/>
      <c r="C21" s="518"/>
      <c r="D21" s="157"/>
      <c r="E21" s="158"/>
      <c r="F21" s="159">
        <f>C21*E21</f>
        <v>0</v>
      </c>
      <c r="G21" s="541"/>
      <c r="H21" s="160"/>
      <c r="I21" s="270">
        <f>G21*H21</f>
        <v>0</v>
      </c>
    </row>
    <row r="22" spans="1:9" ht="21.75" customHeight="1">
      <c r="A22" s="662"/>
      <c r="B22" s="704"/>
      <c r="C22" s="518"/>
      <c r="D22" s="157"/>
      <c r="E22" s="158"/>
      <c r="F22" s="159">
        <f>C22*E22</f>
        <v>0</v>
      </c>
      <c r="G22" s="541"/>
      <c r="H22" s="161"/>
      <c r="I22" s="270">
        <f>G22*H22</f>
        <v>0</v>
      </c>
    </row>
    <row r="23" spans="1:9" ht="21.75" customHeight="1">
      <c r="A23" s="662"/>
      <c r="B23" s="704"/>
      <c r="C23" s="518"/>
      <c r="D23" s="157"/>
      <c r="E23" s="158"/>
      <c r="F23" s="159">
        <f>C23*E23</f>
        <v>0</v>
      </c>
      <c r="G23" s="541"/>
      <c r="H23" s="161"/>
      <c r="I23" s="270">
        <f>G23*H23</f>
        <v>0</v>
      </c>
    </row>
    <row r="24" spans="1:9" ht="21.75" customHeight="1">
      <c r="A24" s="662"/>
      <c r="B24" s="704"/>
      <c r="C24" s="518"/>
      <c r="D24" s="157"/>
      <c r="E24" s="158"/>
      <c r="F24" s="159">
        <f t="shared" ref="F24:F33" si="2">C24*E24</f>
        <v>0</v>
      </c>
      <c r="G24" s="541"/>
      <c r="H24" s="161"/>
      <c r="I24" s="270">
        <f t="shared" ref="I24:I33" si="3">G24*H24</f>
        <v>0</v>
      </c>
    </row>
    <row r="25" spans="1:9" ht="21.75" customHeight="1">
      <c r="A25" s="662"/>
      <c r="B25" s="704"/>
      <c r="C25" s="518"/>
      <c r="D25" s="157"/>
      <c r="E25" s="158"/>
      <c r="F25" s="159">
        <f t="shared" si="2"/>
        <v>0</v>
      </c>
      <c r="G25" s="541"/>
      <c r="H25" s="161"/>
      <c r="I25" s="270">
        <f t="shared" si="3"/>
        <v>0</v>
      </c>
    </row>
    <row r="26" spans="1:9" ht="21.75" customHeight="1">
      <c r="A26" s="662"/>
      <c r="B26" s="704"/>
      <c r="C26" s="518"/>
      <c r="D26" s="157"/>
      <c r="E26" s="158"/>
      <c r="F26" s="159">
        <f t="shared" si="2"/>
        <v>0</v>
      </c>
      <c r="G26" s="541"/>
      <c r="H26" s="161"/>
      <c r="I26" s="270">
        <f t="shared" si="3"/>
        <v>0</v>
      </c>
    </row>
    <row r="27" spans="1:9" ht="21.75" customHeight="1">
      <c r="A27" s="662"/>
      <c r="B27" s="704"/>
      <c r="C27" s="518"/>
      <c r="D27" s="157"/>
      <c r="E27" s="158"/>
      <c r="F27" s="159">
        <f t="shared" si="2"/>
        <v>0</v>
      </c>
      <c r="G27" s="541"/>
      <c r="H27" s="161"/>
      <c r="I27" s="270">
        <f t="shared" si="3"/>
        <v>0</v>
      </c>
    </row>
    <row r="28" spans="1:9" ht="21.75" customHeight="1">
      <c r="A28" s="662"/>
      <c r="B28" s="704"/>
      <c r="C28" s="518"/>
      <c r="D28" s="157"/>
      <c r="E28" s="158"/>
      <c r="F28" s="159">
        <f t="shared" si="2"/>
        <v>0</v>
      </c>
      <c r="G28" s="541"/>
      <c r="H28" s="161"/>
      <c r="I28" s="270">
        <f t="shared" si="3"/>
        <v>0</v>
      </c>
    </row>
    <row r="29" spans="1:9" ht="21.75" customHeight="1">
      <c r="A29" s="662"/>
      <c r="B29" s="704"/>
      <c r="C29" s="518"/>
      <c r="D29" s="157"/>
      <c r="E29" s="158"/>
      <c r="F29" s="159">
        <f t="shared" si="2"/>
        <v>0</v>
      </c>
      <c r="G29" s="541"/>
      <c r="H29" s="161"/>
      <c r="I29" s="270">
        <f t="shared" si="3"/>
        <v>0</v>
      </c>
    </row>
    <row r="30" spans="1:9" ht="21.75" customHeight="1">
      <c r="A30" s="662"/>
      <c r="B30" s="704"/>
      <c r="C30" s="518"/>
      <c r="D30" s="157"/>
      <c r="E30" s="158"/>
      <c r="F30" s="159">
        <f t="shared" si="2"/>
        <v>0</v>
      </c>
      <c r="G30" s="541"/>
      <c r="H30" s="161"/>
      <c r="I30" s="270">
        <f t="shared" si="3"/>
        <v>0</v>
      </c>
    </row>
    <row r="31" spans="1:9" ht="21.75" customHeight="1">
      <c r="A31" s="662"/>
      <c r="B31" s="704"/>
      <c r="C31" s="518"/>
      <c r="D31" s="157"/>
      <c r="E31" s="158"/>
      <c r="F31" s="159">
        <f t="shared" si="2"/>
        <v>0</v>
      </c>
      <c r="G31" s="541"/>
      <c r="H31" s="161"/>
      <c r="I31" s="270">
        <f t="shared" si="3"/>
        <v>0</v>
      </c>
    </row>
    <row r="32" spans="1:9" ht="21.75" customHeight="1">
      <c r="A32" s="662"/>
      <c r="B32" s="704"/>
      <c r="C32" s="518"/>
      <c r="D32" s="157"/>
      <c r="E32" s="158"/>
      <c r="F32" s="159">
        <f t="shared" si="2"/>
        <v>0</v>
      </c>
      <c r="G32" s="541"/>
      <c r="H32" s="161"/>
      <c r="I32" s="270">
        <f t="shared" si="3"/>
        <v>0</v>
      </c>
    </row>
    <row r="33" spans="1:9" ht="21.75" customHeight="1" thickBot="1">
      <c r="A33" s="658"/>
      <c r="B33" s="709"/>
      <c r="C33" s="540"/>
      <c r="D33" s="227"/>
      <c r="E33" s="158"/>
      <c r="F33" s="159">
        <f t="shared" si="2"/>
        <v>0</v>
      </c>
      <c r="G33" s="541"/>
      <c r="H33" s="161"/>
      <c r="I33" s="270">
        <f t="shared" si="3"/>
        <v>0</v>
      </c>
    </row>
    <row r="34" spans="1:9" ht="16.5" thickBot="1">
      <c r="A34" s="714"/>
      <c r="B34" s="715"/>
      <c r="C34" s="204"/>
      <c r="D34" s="204"/>
      <c r="E34" s="200" t="s">
        <v>130</v>
      </c>
      <c r="F34" s="165">
        <f>SUM(F21:F33)</f>
        <v>0</v>
      </c>
      <c r="G34" s="542"/>
      <c r="H34" s="164" t="s">
        <v>130</v>
      </c>
      <c r="I34" s="271">
        <f>SUM(I21:I33)</f>
        <v>0</v>
      </c>
    </row>
    <row r="35" spans="1:9" ht="15.75" thickBot="1">
      <c r="A35" s="206"/>
      <c r="B35" s="202"/>
      <c r="C35" s="202"/>
      <c r="D35" s="202"/>
      <c r="E35" s="203"/>
      <c r="F35" s="168"/>
      <c r="G35" s="169"/>
      <c r="H35" s="164" t="s">
        <v>130</v>
      </c>
      <c r="I35" s="170">
        <f>SUM(I34,F34)</f>
        <v>0</v>
      </c>
    </row>
  </sheetData>
  <sheetProtection password="CC42" sheet="1" objects="1" scenarios="1"/>
  <mergeCells count="34">
    <mergeCell ref="A6:B6"/>
    <mergeCell ref="A8:B8"/>
    <mergeCell ref="A9:B9"/>
    <mergeCell ref="A10:B10"/>
    <mergeCell ref="A11:B11"/>
    <mergeCell ref="A7:B7"/>
    <mergeCell ref="H2:I2"/>
    <mergeCell ref="A3:G3"/>
    <mergeCell ref="A4:D4"/>
    <mergeCell ref="E4:F4"/>
    <mergeCell ref="G4:I4"/>
    <mergeCell ref="A12:B12"/>
    <mergeCell ref="A21:B21"/>
    <mergeCell ref="A31:B31"/>
    <mergeCell ref="A32:B32"/>
    <mergeCell ref="A33:B33"/>
    <mergeCell ref="A24:B24"/>
    <mergeCell ref="A13:B13"/>
    <mergeCell ref="A14:B14"/>
    <mergeCell ref="A15:B15"/>
    <mergeCell ref="A16:B16"/>
    <mergeCell ref="A17:B17"/>
    <mergeCell ref="A18:B18"/>
    <mergeCell ref="A19:B19"/>
    <mergeCell ref="A20:G20"/>
    <mergeCell ref="A22:B22"/>
    <mergeCell ref="A23:B23"/>
    <mergeCell ref="A34:B34"/>
    <mergeCell ref="A25:B25"/>
    <mergeCell ref="A26:B26"/>
    <mergeCell ref="A27:B27"/>
    <mergeCell ref="A28:B28"/>
    <mergeCell ref="A29:B29"/>
    <mergeCell ref="A30:B30"/>
  </mergeCells>
  <conditionalFormatting sqref="H2">
    <cfRule type="expression" priority="1" stopIfTrue="1">
      <formula>"MM/DD/YY"</formula>
    </cfRule>
  </conditionalFormatting>
  <pageMargins left="0.7" right="0.7" top="0.75" bottom="0.75" header="0.3" footer="0.3"/>
  <pageSetup scale="7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1">
    <pageSetUpPr fitToPage="1"/>
  </sheetPr>
  <dimension ref="A1:I35"/>
  <sheetViews>
    <sheetView zoomScale="75" zoomScaleNormal="75" zoomScaleSheetLayoutView="75" workbookViewId="0">
      <pane xSplit="4" ySplit="5" topLeftCell="E6" activePane="bottomRight" state="frozen"/>
      <selection activeCell="B44" sqref="B44"/>
      <selection pane="topRight" activeCell="B44" sqref="B44"/>
      <selection pane="bottomLeft" activeCell="B44" sqref="B44"/>
      <selection pane="bottomRight" activeCell="A16" sqref="A16:B16"/>
    </sheetView>
  </sheetViews>
  <sheetFormatPr defaultColWidth="7.109375" defaultRowHeight="15"/>
  <cols>
    <col min="1" max="1" width="8.44140625" customWidth="1"/>
    <col min="2" max="2" width="13.88671875" customWidth="1"/>
    <col min="3" max="3" width="9.109375" customWidth="1"/>
    <col min="4" max="4" width="9.6640625" customWidth="1"/>
    <col min="5" max="5" width="9.5546875" style="60" customWidth="1"/>
    <col min="6" max="6" width="9.6640625" customWidth="1"/>
    <col min="7" max="7" width="9.109375" customWidth="1"/>
    <col min="8" max="8" width="10.21875" customWidth="1"/>
    <col min="9" max="9" width="9.88671875" customWidth="1"/>
  </cols>
  <sheetData>
    <row r="1" spans="1:9" ht="12" customHeight="1" thickTop="1">
      <c r="A1" s="54"/>
      <c r="B1" s="55"/>
      <c r="C1" s="55"/>
      <c r="D1" s="55"/>
      <c r="E1" s="68"/>
      <c r="F1" s="68"/>
      <c r="G1" s="69"/>
      <c r="H1" s="70" t="s">
        <v>128</v>
      </c>
      <c r="I1" s="255"/>
    </row>
    <row r="2" spans="1:9" ht="15" customHeight="1" thickBot="1">
      <c r="A2" s="56" t="s">
        <v>129</v>
      </c>
      <c r="B2" s="57"/>
      <c r="C2" s="57"/>
      <c r="D2" s="57"/>
      <c r="E2" s="71"/>
      <c r="F2" s="72"/>
      <c r="G2" s="73"/>
      <c r="H2" s="667">
        <f>'TICS '!A4</f>
        <v>0</v>
      </c>
      <c r="I2" s="668"/>
    </row>
    <row r="3" spans="1:9" ht="18" customHeight="1" thickBot="1">
      <c r="A3" s="669" t="s">
        <v>214</v>
      </c>
      <c r="B3" s="670"/>
      <c r="C3" s="670"/>
      <c r="D3" s="670"/>
      <c r="E3" s="670"/>
      <c r="F3" s="670"/>
      <c r="G3" s="670"/>
      <c r="H3" s="59"/>
      <c r="I3" s="256"/>
    </row>
    <row r="4" spans="1:9">
      <c r="A4" s="676"/>
      <c r="B4" s="677"/>
      <c r="C4" s="677"/>
      <c r="D4" s="678"/>
      <c r="E4" s="671" t="s">
        <v>135</v>
      </c>
      <c r="F4" s="672"/>
      <c r="G4" s="673" t="s">
        <v>136</v>
      </c>
      <c r="H4" s="674"/>
      <c r="I4" s="675"/>
    </row>
    <row r="5" spans="1:9" ht="16.149999999999999" customHeight="1" thickBot="1">
      <c r="A5" s="74" t="s">
        <v>131</v>
      </c>
      <c r="B5" s="75"/>
      <c r="C5" s="76" t="s">
        <v>134</v>
      </c>
      <c r="D5" s="76" t="s">
        <v>133</v>
      </c>
      <c r="E5" s="61" t="s">
        <v>127</v>
      </c>
      <c r="F5" s="63" t="s">
        <v>130</v>
      </c>
      <c r="G5" s="63" t="s">
        <v>137</v>
      </c>
      <c r="H5" s="77" t="s">
        <v>138</v>
      </c>
      <c r="I5" s="257" t="s">
        <v>130</v>
      </c>
    </row>
    <row r="6" spans="1:9" s="66" customFormat="1" ht="21.95" customHeight="1">
      <c r="A6" s="656"/>
      <c r="B6" s="703"/>
      <c r="C6" s="515"/>
      <c r="D6" s="94"/>
      <c r="E6" s="95"/>
      <c r="F6" s="112">
        <f>C6*E6</f>
        <v>0</v>
      </c>
      <c r="G6" s="538"/>
      <c r="H6" s="131"/>
      <c r="I6" s="224">
        <f>G6*H6</f>
        <v>0</v>
      </c>
    </row>
    <row r="7" spans="1:9" s="66" customFormat="1" ht="21.95" customHeight="1">
      <c r="A7" s="656"/>
      <c r="B7" s="703"/>
      <c r="C7" s="515"/>
      <c r="D7" s="94"/>
      <c r="E7" s="95"/>
      <c r="F7" s="112">
        <f>C7*E7</f>
        <v>0</v>
      </c>
      <c r="G7" s="538"/>
      <c r="H7" s="132"/>
      <c r="I7" s="225">
        <f>G7*H7</f>
        <v>0</v>
      </c>
    </row>
    <row r="8" spans="1:9" s="66" customFormat="1" ht="21.95" customHeight="1">
      <c r="A8" s="656"/>
      <c r="B8" s="703"/>
      <c r="C8" s="515"/>
      <c r="D8" s="94"/>
      <c r="E8" s="95"/>
      <c r="F8" s="112">
        <f t="shared" ref="F8:F18" si="0">C8*E8</f>
        <v>0</v>
      </c>
      <c r="G8" s="538"/>
      <c r="H8" s="132"/>
      <c r="I8" s="225">
        <f t="shared" ref="I8:I18" si="1">G8*H8</f>
        <v>0</v>
      </c>
    </row>
    <row r="9" spans="1:9" s="66" customFormat="1" ht="21.95" customHeight="1">
      <c r="A9" s="656"/>
      <c r="B9" s="703"/>
      <c r="C9" s="515"/>
      <c r="D9" s="94"/>
      <c r="E9" s="95"/>
      <c r="F9" s="112">
        <f t="shared" si="0"/>
        <v>0</v>
      </c>
      <c r="G9" s="538"/>
      <c r="H9" s="132"/>
      <c r="I9" s="225">
        <f t="shared" si="1"/>
        <v>0</v>
      </c>
    </row>
    <row r="10" spans="1:9" s="66" customFormat="1" ht="21.95" customHeight="1">
      <c r="A10" s="656"/>
      <c r="B10" s="703"/>
      <c r="C10" s="515"/>
      <c r="D10" s="94"/>
      <c r="E10" s="95"/>
      <c r="F10" s="112">
        <f t="shared" si="0"/>
        <v>0</v>
      </c>
      <c r="G10" s="538"/>
      <c r="H10" s="132"/>
      <c r="I10" s="225">
        <f t="shared" si="1"/>
        <v>0</v>
      </c>
    </row>
    <row r="11" spans="1:9" s="66" customFormat="1" ht="21.95" customHeight="1">
      <c r="A11" s="656"/>
      <c r="B11" s="703"/>
      <c r="C11" s="515"/>
      <c r="D11" s="94"/>
      <c r="E11" s="95"/>
      <c r="F11" s="112">
        <f t="shared" si="0"/>
        <v>0</v>
      </c>
      <c r="G11" s="538"/>
      <c r="H11" s="132"/>
      <c r="I11" s="225">
        <f t="shared" si="1"/>
        <v>0</v>
      </c>
    </row>
    <row r="12" spans="1:9" s="66" customFormat="1" ht="21.95" customHeight="1">
      <c r="A12" s="656"/>
      <c r="B12" s="703"/>
      <c r="C12" s="515"/>
      <c r="D12" s="94"/>
      <c r="E12" s="95"/>
      <c r="F12" s="112">
        <f t="shared" si="0"/>
        <v>0</v>
      </c>
      <c r="G12" s="538"/>
      <c r="H12" s="132"/>
      <c r="I12" s="225">
        <f t="shared" si="1"/>
        <v>0</v>
      </c>
    </row>
    <row r="13" spans="1:9" s="66" customFormat="1" ht="21.95" customHeight="1">
      <c r="A13" s="656"/>
      <c r="B13" s="703"/>
      <c r="C13" s="515"/>
      <c r="D13" s="94"/>
      <c r="E13" s="95"/>
      <c r="F13" s="112">
        <f t="shared" si="0"/>
        <v>0</v>
      </c>
      <c r="G13" s="538"/>
      <c r="H13" s="132"/>
      <c r="I13" s="225">
        <f t="shared" si="1"/>
        <v>0</v>
      </c>
    </row>
    <row r="14" spans="1:9" s="66" customFormat="1" ht="21.95" customHeight="1">
      <c r="A14" s="656"/>
      <c r="B14" s="703"/>
      <c r="C14" s="515"/>
      <c r="D14" s="94"/>
      <c r="E14" s="95"/>
      <c r="F14" s="112">
        <f t="shared" si="0"/>
        <v>0</v>
      </c>
      <c r="G14" s="538"/>
      <c r="H14" s="132"/>
      <c r="I14" s="225">
        <f t="shared" si="1"/>
        <v>0</v>
      </c>
    </row>
    <row r="15" spans="1:9" s="66" customFormat="1" ht="21.95" customHeight="1">
      <c r="A15" s="656"/>
      <c r="B15" s="703"/>
      <c r="C15" s="515"/>
      <c r="D15" s="94"/>
      <c r="E15" s="95"/>
      <c r="F15" s="112">
        <f t="shared" si="0"/>
        <v>0</v>
      </c>
      <c r="G15" s="538"/>
      <c r="H15" s="132"/>
      <c r="I15" s="225">
        <f t="shared" si="1"/>
        <v>0</v>
      </c>
    </row>
    <row r="16" spans="1:9" s="66" customFormat="1" ht="21.95" customHeight="1">
      <c r="A16" s="656"/>
      <c r="B16" s="703"/>
      <c r="C16" s="515"/>
      <c r="D16" s="94"/>
      <c r="E16" s="95"/>
      <c r="F16" s="112">
        <f t="shared" si="0"/>
        <v>0</v>
      </c>
      <c r="G16" s="538"/>
      <c r="H16" s="132"/>
      <c r="I16" s="225">
        <f t="shared" si="1"/>
        <v>0</v>
      </c>
    </row>
    <row r="17" spans="1:9" s="66" customFormat="1" ht="21.95" customHeight="1">
      <c r="A17" s="656"/>
      <c r="B17" s="703"/>
      <c r="C17" s="515"/>
      <c r="D17" s="94"/>
      <c r="E17" s="95"/>
      <c r="F17" s="112">
        <f t="shared" si="0"/>
        <v>0</v>
      </c>
      <c r="G17" s="538"/>
      <c r="H17" s="132"/>
      <c r="I17" s="225">
        <f t="shared" si="1"/>
        <v>0</v>
      </c>
    </row>
    <row r="18" spans="1:9" s="66" customFormat="1" ht="21.95" customHeight="1" thickBot="1">
      <c r="A18" s="705"/>
      <c r="B18" s="706"/>
      <c r="C18" s="537"/>
      <c r="D18" s="114"/>
      <c r="E18" s="95"/>
      <c r="F18" s="112">
        <f t="shared" si="0"/>
        <v>0</v>
      </c>
      <c r="G18" s="538"/>
      <c r="H18" s="132"/>
      <c r="I18" s="225">
        <f t="shared" si="1"/>
        <v>0</v>
      </c>
    </row>
    <row r="19" spans="1:9" ht="16.149999999999999" customHeight="1" thickBot="1">
      <c r="A19" s="712"/>
      <c r="B19" s="713"/>
      <c r="C19" s="101"/>
      <c r="D19" s="101"/>
      <c r="E19" s="106" t="s">
        <v>130</v>
      </c>
      <c r="F19" s="92">
        <f>SUM(F6:F18)</f>
        <v>0</v>
      </c>
      <c r="G19" s="539"/>
      <c r="H19" s="87" t="s">
        <v>130</v>
      </c>
      <c r="I19" s="226">
        <f>SUM(I6:I18)</f>
        <v>0</v>
      </c>
    </row>
    <row r="20" spans="1:9" ht="16.149999999999999" customHeight="1" thickBot="1">
      <c r="A20" s="669" t="s">
        <v>171</v>
      </c>
      <c r="B20" s="670"/>
      <c r="C20" s="670"/>
      <c r="D20" s="670"/>
      <c r="E20" s="670"/>
      <c r="F20" s="670"/>
      <c r="G20" s="670"/>
      <c r="H20" s="87" t="s">
        <v>130</v>
      </c>
      <c r="I20" s="96">
        <f>SUM(I19,F19)</f>
        <v>0</v>
      </c>
    </row>
    <row r="21" spans="1:9" ht="21.75" customHeight="1">
      <c r="A21" s="662"/>
      <c r="B21" s="704"/>
      <c r="C21" s="518"/>
      <c r="D21" s="157"/>
      <c r="E21" s="158"/>
      <c r="F21" s="159">
        <f>C21*E21</f>
        <v>0</v>
      </c>
      <c r="G21" s="541"/>
      <c r="H21" s="244"/>
      <c r="I21" s="270">
        <f>G21*H21</f>
        <v>0</v>
      </c>
    </row>
    <row r="22" spans="1:9" ht="21.75" customHeight="1">
      <c r="A22" s="662"/>
      <c r="B22" s="704"/>
      <c r="C22" s="518"/>
      <c r="D22" s="157"/>
      <c r="E22" s="158"/>
      <c r="F22" s="159">
        <f>C22*E22</f>
        <v>0</v>
      </c>
      <c r="G22" s="541"/>
      <c r="H22" s="245"/>
      <c r="I22" s="270">
        <f>G22*H22</f>
        <v>0</v>
      </c>
    </row>
    <row r="23" spans="1:9" ht="21.75" customHeight="1">
      <c r="A23" s="662"/>
      <c r="B23" s="704"/>
      <c r="C23" s="518"/>
      <c r="D23" s="157"/>
      <c r="E23" s="158"/>
      <c r="F23" s="159">
        <f t="shared" ref="F23:F33" si="2">C23*E23</f>
        <v>0</v>
      </c>
      <c r="G23" s="541"/>
      <c r="H23" s="245"/>
      <c r="I23" s="270">
        <f t="shared" ref="I23:I33" si="3">G23*H23</f>
        <v>0</v>
      </c>
    </row>
    <row r="24" spans="1:9" ht="21.75" customHeight="1">
      <c r="A24" s="662"/>
      <c r="B24" s="704"/>
      <c r="C24" s="518"/>
      <c r="D24" s="157"/>
      <c r="E24" s="158"/>
      <c r="F24" s="159">
        <f t="shared" si="2"/>
        <v>0</v>
      </c>
      <c r="G24" s="541"/>
      <c r="H24" s="245"/>
      <c r="I24" s="270">
        <f t="shared" si="3"/>
        <v>0</v>
      </c>
    </row>
    <row r="25" spans="1:9" ht="21.75" customHeight="1">
      <c r="A25" s="662"/>
      <c r="B25" s="704"/>
      <c r="C25" s="518"/>
      <c r="D25" s="157"/>
      <c r="E25" s="158"/>
      <c r="F25" s="159">
        <f t="shared" si="2"/>
        <v>0</v>
      </c>
      <c r="G25" s="541"/>
      <c r="H25" s="245"/>
      <c r="I25" s="270">
        <f t="shared" si="3"/>
        <v>0</v>
      </c>
    </row>
    <row r="26" spans="1:9" ht="21.75" customHeight="1">
      <c r="A26" s="662"/>
      <c r="B26" s="704"/>
      <c r="C26" s="518"/>
      <c r="D26" s="157"/>
      <c r="E26" s="158"/>
      <c r="F26" s="159">
        <f t="shared" si="2"/>
        <v>0</v>
      </c>
      <c r="G26" s="541"/>
      <c r="H26" s="245"/>
      <c r="I26" s="270">
        <f t="shared" si="3"/>
        <v>0</v>
      </c>
    </row>
    <row r="27" spans="1:9" ht="21.75" customHeight="1">
      <c r="A27" s="662"/>
      <c r="B27" s="704"/>
      <c r="C27" s="518"/>
      <c r="D27" s="157"/>
      <c r="E27" s="158"/>
      <c r="F27" s="159">
        <f t="shared" si="2"/>
        <v>0</v>
      </c>
      <c r="G27" s="541"/>
      <c r="H27" s="245"/>
      <c r="I27" s="270">
        <f t="shared" si="3"/>
        <v>0</v>
      </c>
    </row>
    <row r="28" spans="1:9" ht="21.75" customHeight="1">
      <c r="A28" s="662"/>
      <c r="B28" s="704"/>
      <c r="C28" s="518"/>
      <c r="D28" s="157"/>
      <c r="E28" s="158"/>
      <c r="F28" s="159">
        <f t="shared" si="2"/>
        <v>0</v>
      </c>
      <c r="G28" s="541"/>
      <c r="H28" s="245"/>
      <c r="I28" s="270">
        <f t="shared" si="3"/>
        <v>0</v>
      </c>
    </row>
    <row r="29" spans="1:9" ht="21.75" customHeight="1">
      <c r="A29" s="662"/>
      <c r="B29" s="704"/>
      <c r="C29" s="518"/>
      <c r="D29" s="157"/>
      <c r="E29" s="158"/>
      <c r="F29" s="159">
        <f t="shared" si="2"/>
        <v>0</v>
      </c>
      <c r="G29" s="541"/>
      <c r="H29" s="245"/>
      <c r="I29" s="270">
        <f t="shared" si="3"/>
        <v>0</v>
      </c>
    </row>
    <row r="30" spans="1:9" ht="21.75" customHeight="1">
      <c r="A30" s="662"/>
      <c r="B30" s="704"/>
      <c r="C30" s="518"/>
      <c r="D30" s="157"/>
      <c r="E30" s="158"/>
      <c r="F30" s="159">
        <f t="shared" si="2"/>
        <v>0</v>
      </c>
      <c r="G30" s="541"/>
      <c r="H30" s="245"/>
      <c r="I30" s="270">
        <f t="shared" si="3"/>
        <v>0</v>
      </c>
    </row>
    <row r="31" spans="1:9" ht="21.75" customHeight="1">
      <c r="A31" s="662"/>
      <c r="B31" s="704"/>
      <c r="C31" s="518"/>
      <c r="D31" s="157"/>
      <c r="E31" s="158"/>
      <c r="F31" s="159">
        <f t="shared" si="2"/>
        <v>0</v>
      </c>
      <c r="G31" s="541"/>
      <c r="H31" s="245"/>
      <c r="I31" s="270">
        <f t="shared" si="3"/>
        <v>0</v>
      </c>
    </row>
    <row r="32" spans="1:9" ht="21.75" customHeight="1">
      <c r="A32" s="662"/>
      <c r="B32" s="704"/>
      <c r="C32" s="518"/>
      <c r="D32" s="157"/>
      <c r="E32" s="158"/>
      <c r="F32" s="159">
        <f t="shared" si="2"/>
        <v>0</v>
      </c>
      <c r="G32" s="541"/>
      <c r="H32" s="245"/>
      <c r="I32" s="270">
        <f t="shared" si="3"/>
        <v>0</v>
      </c>
    </row>
    <row r="33" spans="1:9" ht="21.75" customHeight="1" thickBot="1">
      <c r="A33" s="658"/>
      <c r="B33" s="709"/>
      <c r="C33" s="540"/>
      <c r="D33" s="227"/>
      <c r="E33" s="158"/>
      <c r="F33" s="159">
        <f t="shared" si="2"/>
        <v>0</v>
      </c>
      <c r="G33" s="541"/>
      <c r="H33" s="245"/>
      <c r="I33" s="270">
        <f t="shared" si="3"/>
        <v>0</v>
      </c>
    </row>
    <row r="34" spans="1:9" ht="16.5" thickBot="1">
      <c r="A34" s="714"/>
      <c r="B34" s="715"/>
      <c r="C34" s="204"/>
      <c r="D34" s="204"/>
      <c r="E34" s="200" t="s">
        <v>130</v>
      </c>
      <c r="F34" s="165">
        <f>SUM(F21:F33)</f>
        <v>0</v>
      </c>
      <c r="G34" s="542"/>
      <c r="H34" s="164" t="s">
        <v>130</v>
      </c>
      <c r="I34" s="271">
        <f>SUM(I21:I33)</f>
        <v>0</v>
      </c>
    </row>
    <row r="35" spans="1:9" ht="15.75" thickBot="1">
      <c r="A35" s="206"/>
      <c r="B35" s="202"/>
      <c r="C35" s="202"/>
      <c r="D35" s="202"/>
      <c r="E35" s="203"/>
      <c r="F35" s="168"/>
      <c r="G35" s="169"/>
      <c r="H35" s="164" t="s">
        <v>130</v>
      </c>
      <c r="I35" s="170">
        <f>SUM(I34,F34)</f>
        <v>0</v>
      </c>
    </row>
  </sheetData>
  <sheetProtection password="CC42" sheet="1" objects="1" scenarios="1" selectLockedCells="1"/>
  <mergeCells count="34">
    <mergeCell ref="A6:B6"/>
    <mergeCell ref="A13:B13"/>
    <mergeCell ref="A14:B14"/>
    <mergeCell ref="A7:B7"/>
    <mergeCell ref="A32:B32"/>
    <mergeCell ref="A20:G20"/>
    <mergeCell ref="A31:B31"/>
    <mergeCell ref="A23:B23"/>
    <mergeCell ref="A24:B24"/>
    <mergeCell ref="A25:B25"/>
    <mergeCell ref="A21:B21"/>
    <mergeCell ref="A22:B22"/>
    <mergeCell ref="A29:B29"/>
    <mergeCell ref="A30:B30"/>
    <mergeCell ref="A26:B26"/>
    <mergeCell ref="A27:B27"/>
    <mergeCell ref="A28:B28"/>
    <mergeCell ref="A33:B33"/>
    <mergeCell ref="A34:B34"/>
    <mergeCell ref="A19:B19"/>
    <mergeCell ref="A15:B15"/>
    <mergeCell ref="A16:B16"/>
    <mergeCell ref="A17:B17"/>
    <mergeCell ref="A18:B18"/>
    <mergeCell ref="A8:B8"/>
    <mergeCell ref="A9:B9"/>
    <mergeCell ref="A10:B10"/>
    <mergeCell ref="A11:B11"/>
    <mergeCell ref="A12:B12"/>
    <mergeCell ref="H2:I2"/>
    <mergeCell ref="A3:G3"/>
    <mergeCell ref="A4:D4"/>
    <mergeCell ref="E4:F4"/>
    <mergeCell ref="G4:I4"/>
  </mergeCells>
  <phoneticPr fontId="17" type="noConversion"/>
  <conditionalFormatting sqref="H2">
    <cfRule type="expression" priority="1" stopIfTrue="1">
      <formula>"MM/DD/YY"</formula>
    </cfRule>
  </conditionalFormatting>
  <pageMargins left="0.75" right="0.75" top="1" bottom="1" header="0.5" footer="0.5"/>
  <pageSetup scale="83"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2"/>
  <sheetViews>
    <sheetView workbookViewId="0"/>
  </sheetViews>
  <sheetFormatPr defaultRowHeight="15"/>
  <cols>
    <col min="1" max="1" width="21.5546875" customWidth="1"/>
  </cols>
  <sheetData>
    <row r="1" spans="1:2">
      <c r="A1" s="15" t="s">
        <v>52</v>
      </c>
      <c r="B1" s="15">
        <v>2</v>
      </c>
    </row>
    <row r="2" spans="1:2">
      <c r="A2" s="15" t="s">
        <v>53</v>
      </c>
      <c r="B2" s="15"/>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J33"/>
  <sheetViews>
    <sheetView showGridLines="0" workbookViewId="0">
      <selection activeCell="C4" sqref="C4:D4"/>
    </sheetView>
  </sheetViews>
  <sheetFormatPr defaultRowHeight="15"/>
  <cols>
    <col min="1" max="1" width="7.6640625" customWidth="1"/>
    <col min="2" max="2" width="48.5546875" customWidth="1"/>
    <col min="3" max="3" width="13.44140625" customWidth="1"/>
    <col min="4" max="4" width="11.77734375" customWidth="1"/>
    <col min="5" max="8" width="0" hidden="1" customWidth="1"/>
  </cols>
  <sheetData>
    <row r="1" spans="1:10" ht="27" customHeight="1" thickTop="1">
      <c r="B1" s="578" t="s">
        <v>196</v>
      </c>
      <c r="C1" s="579"/>
      <c r="D1" s="580"/>
      <c r="E1" t="b">
        <f>C12="lump sum"</f>
        <v>0</v>
      </c>
    </row>
    <row r="2" spans="1:10" ht="3" customHeight="1" thickBot="1">
      <c r="B2" s="299"/>
      <c r="C2" s="300"/>
      <c r="D2" s="301"/>
      <c r="E2" t="b">
        <f>C13="lump sum"</f>
        <v>0</v>
      </c>
    </row>
    <row r="3" spans="1:10" ht="15.75" thickTop="1">
      <c r="B3" s="302" t="s">
        <v>187</v>
      </c>
      <c r="C3" s="584"/>
      <c r="D3" s="585"/>
      <c r="E3" t="b">
        <f>C14="lump sum"</f>
        <v>0</v>
      </c>
    </row>
    <row r="4" spans="1:10">
      <c r="B4" s="303" t="s">
        <v>188</v>
      </c>
      <c r="C4" s="586"/>
      <c r="D4" s="574"/>
    </row>
    <row r="5" spans="1:10">
      <c r="B5" s="304" t="s">
        <v>189</v>
      </c>
      <c r="C5" s="587"/>
      <c r="D5" s="574"/>
    </row>
    <row r="6" spans="1:10">
      <c r="B6" s="305"/>
      <c r="C6" s="317"/>
      <c r="D6" s="307"/>
    </row>
    <row r="7" spans="1:10">
      <c r="B7" s="306" t="s">
        <v>263</v>
      </c>
      <c r="C7" s="587"/>
      <c r="D7" s="574"/>
      <c r="I7" s="576" t="s">
        <v>270</v>
      </c>
      <c r="J7" s="577"/>
    </row>
    <row r="8" spans="1:10" ht="15" customHeight="1">
      <c r="B8" s="306" t="s">
        <v>264</v>
      </c>
      <c r="C8" s="588"/>
      <c r="D8" s="574"/>
      <c r="I8" s="577"/>
      <c r="J8" s="577"/>
    </row>
    <row r="9" spans="1:10" ht="15" customHeight="1">
      <c r="A9" s="363"/>
      <c r="B9" s="306" t="s">
        <v>265</v>
      </c>
      <c r="C9" s="589"/>
      <c r="D9" s="574"/>
      <c r="I9" s="577"/>
      <c r="J9" s="577"/>
    </row>
    <row r="10" spans="1:10">
      <c r="B10" s="304" t="s">
        <v>186</v>
      </c>
      <c r="C10" s="573"/>
      <c r="D10" s="574"/>
      <c r="I10" s="577"/>
      <c r="J10" s="577"/>
    </row>
    <row r="11" spans="1:10">
      <c r="B11" s="304"/>
      <c r="C11" s="330"/>
      <c r="D11" s="331"/>
      <c r="I11" s="577"/>
      <c r="J11" s="577"/>
    </row>
    <row r="12" spans="1:10">
      <c r="B12" s="333" t="s">
        <v>262</v>
      </c>
      <c r="C12" s="423" t="s">
        <v>268</v>
      </c>
      <c r="D12" s="424">
        <v>0.08</v>
      </c>
    </row>
    <row r="13" spans="1:10">
      <c r="B13" s="315" t="s">
        <v>211</v>
      </c>
      <c r="C13" s="575"/>
      <c r="D13" s="574"/>
    </row>
    <row r="14" spans="1:10">
      <c r="B14" s="316" t="s">
        <v>38</v>
      </c>
      <c r="C14" s="423" t="s">
        <v>268</v>
      </c>
      <c r="D14" s="424">
        <v>0.06</v>
      </c>
      <c r="E14" s="362"/>
      <c r="H14" t="s">
        <v>268</v>
      </c>
    </row>
    <row r="15" spans="1:10">
      <c r="B15" s="581" t="s">
        <v>251</v>
      </c>
      <c r="C15" s="326"/>
      <c r="D15" s="314"/>
      <c r="H15" t="s">
        <v>269</v>
      </c>
    </row>
    <row r="16" spans="1:10" ht="15" customHeight="1">
      <c r="B16" s="582"/>
      <c r="C16" s="326"/>
      <c r="D16" s="314"/>
    </row>
    <row r="17" spans="2:4">
      <c r="B17" s="582"/>
      <c r="C17" s="326"/>
      <c r="D17" s="314"/>
    </row>
    <row r="18" spans="2:4">
      <c r="B18" s="583"/>
      <c r="C18" s="330" t="s">
        <v>250</v>
      </c>
      <c r="D18" s="331" t="s">
        <v>179</v>
      </c>
    </row>
    <row r="19" spans="2:4">
      <c r="B19" s="334" t="s">
        <v>252</v>
      </c>
      <c r="C19" s="328"/>
      <c r="D19" s="332"/>
    </row>
    <row r="20" spans="2:4">
      <c r="B20" s="334" t="s">
        <v>253</v>
      </c>
      <c r="C20" s="328"/>
      <c r="D20" s="332"/>
    </row>
    <row r="21" spans="2:4">
      <c r="B21" s="334" t="s">
        <v>254</v>
      </c>
      <c r="C21" s="328"/>
      <c r="D21" s="332"/>
    </row>
    <row r="22" spans="2:4">
      <c r="B22" s="334" t="s">
        <v>255</v>
      </c>
      <c r="C22" s="328"/>
      <c r="D22" s="332"/>
    </row>
    <row r="23" spans="2:4">
      <c r="B23" s="334" t="s">
        <v>256</v>
      </c>
      <c r="C23" s="328"/>
      <c r="D23" s="332"/>
    </row>
    <row r="24" spans="2:4">
      <c r="B24" s="334" t="s">
        <v>257</v>
      </c>
      <c r="C24" s="328"/>
      <c r="D24" s="332"/>
    </row>
    <row r="25" spans="2:4">
      <c r="B25" s="334"/>
      <c r="C25" s="328"/>
      <c r="D25" s="332"/>
    </row>
    <row r="26" spans="2:4">
      <c r="B26" s="334"/>
      <c r="C26" s="328"/>
      <c r="D26" s="332"/>
    </row>
    <row r="27" spans="2:4">
      <c r="B27" s="334"/>
      <c r="C27" s="328"/>
      <c r="D27" s="332"/>
    </row>
    <row r="28" spans="2:4">
      <c r="B28" s="334"/>
      <c r="C28" s="328"/>
      <c r="D28" s="332"/>
    </row>
    <row r="29" spans="2:4">
      <c r="B29" s="334"/>
      <c r="C29" s="328"/>
      <c r="D29" s="332"/>
    </row>
    <row r="30" spans="2:4">
      <c r="B30" s="334"/>
      <c r="C30" s="328"/>
      <c r="D30" s="332"/>
    </row>
    <row r="31" spans="2:4">
      <c r="B31" s="334"/>
      <c r="C31" s="328"/>
      <c r="D31" s="332"/>
    </row>
    <row r="32" spans="2:4" ht="19.5" thickBot="1">
      <c r="B32" s="327" t="s">
        <v>130</v>
      </c>
      <c r="C32" s="329">
        <f>SUM(C19:C31)</f>
        <v>0</v>
      </c>
      <c r="D32" s="422">
        <f>SUM(D19:D31)</f>
        <v>0</v>
      </c>
    </row>
    <row r="33" ht="15.75" thickTop="1"/>
  </sheetData>
  <sheetProtection password="CC42" sheet="1"/>
  <mergeCells count="11">
    <mergeCell ref="C10:D10"/>
    <mergeCell ref="C13:D13"/>
    <mergeCell ref="I7:J11"/>
    <mergeCell ref="B1:D1"/>
    <mergeCell ref="B15:B18"/>
    <mergeCell ref="C3:D3"/>
    <mergeCell ref="C4:D4"/>
    <mergeCell ref="C5:D5"/>
    <mergeCell ref="C7:D7"/>
    <mergeCell ref="C8:D8"/>
    <mergeCell ref="C9:D9"/>
  </mergeCells>
  <phoneticPr fontId="17" type="noConversion"/>
  <conditionalFormatting sqref="C10">
    <cfRule type="expression" priority="10" stopIfTrue="1">
      <formula>"MM/DD/YY"</formula>
    </cfRule>
  </conditionalFormatting>
  <conditionalFormatting sqref="D12">
    <cfRule type="expression" dxfId="5" priority="5">
      <formula>NOT($E$1)</formula>
    </cfRule>
    <cfRule type="expression" dxfId="4" priority="6">
      <formula>$E$1</formula>
    </cfRule>
  </conditionalFormatting>
  <conditionalFormatting sqref="D14">
    <cfRule type="expression" dxfId="3" priority="1">
      <formula>NOT($E$3)</formula>
    </cfRule>
    <cfRule type="expression" dxfId="2" priority="2">
      <formula>$E$3</formula>
    </cfRule>
    <cfRule type="expression" dxfId="1" priority="3">
      <formula>NOT($E$1)</formula>
    </cfRule>
    <cfRule type="expression" dxfId="0" priority="4">
      <formula>$E$1</formula>
    </cfRule>
  </conditionalFormatting>
  <dataValidations xWindow="723" yWindow="455" count="1">
    <dataValidation type="list" showInputMessage="1" showErrorMessage="1" promptTitle="Drop Down List" prompt="Choose either percent or lump sum" sqref="C14 C12">
      <formula1>$H$14:$H$15</formula1>
    </dataValidation>
  </dataValidations>
  <pageMargins left="0.25" right="0.25" top="0.75" bottom="0.75" header="0.3" footer="0.3"/>
  <pageSetup scale="82"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167"/>
  <sheetViews>
    <sheetView tabSelected="1" zoomScaleNormal="100" zoomScaleSheetLayoutView="75" workbookViewId="0">
      <selection activeCell="F4" sqref="F4"/>
    </sheetView>
  </sheetViews>
  <sheetFormatPr defaultRowHeight="15"/>
  <cols>
    <col min="1" max="1" width="3.21875" customWidth="1"/>
    <col min="2" max="2" width="10.21875" customWidth="1"/>
    <col min="3" max="3" width="6.88671875" customWidth="1"/>
    <col min="4" max="5" width="9" customWidth="1"/>
    <col min="6" max="6" width="16" customWidth="1"/>
    <col min="9" max="9" width="13.44140625" customWidth="1"/>
  </cols>
  <sheetData>
    <row r="1" spans="1:9" ht="33" customHeight="1">
      <c r="A1" s="622" t="s">
        <v>173</v>
      </c>
      <c r="B1" s="623"/>
      <c r="C1" s="623"/>
      <c r="D1" s="623"/>
      <c r="E1" s="623"/>
      <c r="F1" s="623"/>
      <c r="G1" s="623"/>
      <c r="H1" s="623"/>
      <c r="I1" s="624"/>
    </row>
    <row r="2" spans="1:9" ht="15.75" thickBot="1">
      <c r="A2" s="425"/>
      <c r="B2" s="426"/>
      <c r="C2" s="426"/>
      <c r="D2" s="426"/>
      <c r="E2" s="426"/>
      <c r="F2" s="426"/>
      <c r="G2" s="426"/>
      <c r="H2" s="426"/>
      <c r="I2" s="427"/>
    </row>
    <row r="3" spans="1:9" s="274" customFormat="1">
      <c r="A3" s="428"/>
      <c r="B3" s="429"/>
      <c r="C3" s="429"/>
      <c r="D3" s="429"/>
      <c r="E3" s="429"/>
      <c r="F3" s="429"/>
      <c r="G3" s="429"/>
      <c r="H3" s="429"/>
      <c r="I3" s="430"/>
    </row>
    <row r="4" spans="1:9">
      <c r="A4" s="431"/>
      <c r="B4" s="432" t="s">
        <v>259</v>
      </c>
      <c r="C4" s="433"/>
      <c r="D4" s="432"/>
      <c r="E4" s="432"/>
      <c r="F4" s="432"/>
      <c r="G4" s="432"/>
      <c r="H4" s="432"/>
      <c r="I4" s="434"/>
    </row>
    <row r="5" spans="1:9" ht="12.75" customHeight="1" thickBot="1">
      <c r="A5" s="435"/>
      <c r="B5" s="436"/>
      <c r="C5" s="437"/>
      <c r="D5" s="436"/>
      <c r="E5" s="436"/>
      <c r="F5" s="436"/>
      <c r="G5" s="436"/>
      <c r="H5" s="436"/>
      <c r="I5" s="438"/>
    </row>
    <row r="6" spans="1:9" ht="21.75" customHeight="1">
      <c r="A6" s="439"/>
      <c r="B6" s="628" t="s">
        <v>274</v>
      </c>
      <c r="C6" s="629"/>
      <c r="D6" s="629"/>
      <c r="E6" s="629"/>
      <c r="F6" s="629"/>
      <c r="G6" s="629"/>
      <c r="H6" s="629"/>
      <c r="I6" s="630"/>
    </row>
    <row r="7" spans="1:9" ht="52.5" customHeight="1" thickBot="1">
      <c r="A7" s="439"/>
      <c r="B7" s="631"/>
      <c r="C7" s="631"/>
      <c r="D7" s="631"/>
      <c r="E7" s="631"/>
      <c r="F7" s="631"/>
      <c r="G7" s="631"/>
      <c r="H7" s="631"/>
      <c r="I7" s="632"/>
    </row>
    <row r="8" spans="1:9">
      <c r="A8" s="440"/>
      <c r="B8" s="441"/>
      <c r="C8" s="442"/>
      <c r="D8" s="441"/>
      <c r="E8" s="441"/>
      <c r="F8" s="441"/>
      <c r="G8" s="441"/>
      <c r="H8" s="441"/>
      <c r="I8" s="430"/>
    </row>
    <row r="9" spans="1:9">
      <c r="A9" s="431"/>
      <c r="B9" s="636" t="s">
        <v>260</v>
      </c>
      <c r="C9" s="626"/>
      <c r="D9" s="626"/>
      <c r="E9" s="626"/>
      <c r="F9" s="626"/>
      <c r="G9" s="626"/>
      <c r="H9" s="626"/>
      <c r="I9" s="627"/>
    </row>
    <row r="10" spans="1:9">
      <c r="A10" s="431"/>
      <c r="B10" s="626"/>
      <c r="C10" s="626"/>
      <c r="D10" s="626"/>
      <c r="E10" s="626"/>
      <c r="F10" s="626"/>
      <c r="G10" s="626"/>
      <c r="H10" s="626"/>
      <c r="I10" s="627"/>
    </row>
    <row r="11" spans="1:9" ht="15.75" thickBot="1">
      <c r="A11" s="431"/>
      <c r="B11" s="443"/>
      <c r="C11" s="443"/>
      <c r="D11" s="443"/>
      <c r="E11" s="443"/>
      <c r="F11" s="443"/>
      <c r="G11" s="443"/>
      <c r="H11" s="443"/>
      <c r="I11" s="444"/>
    </row>
    <row r="12" spans="1:9" ht="16.5" thickBot="1">
      <c r="A12" s="445" t="s">
        <v>275</v>
      </c>
      <c r="B12" s="446"/>
      <c r="C12" s="447"/>
      <c r="D12" s="446"/>
      <c r="E12" s="446"/>
      <c r="F12" s="446"/>
      <c r="G12" s="446"/>
      <c r="H12" s="446"/>
      <c r="I12" s="448"/>
    </row>
    <row r="13" spans="1:9" ht="16.5" thickBot="1">
      <c r="A13" s="449" t="s">
        <v>280</v>
      </c>
      <c r="B13" s="450"/>
      <c r="C13" s="451"/>
      <c r="D13" s="452"/>
      <c r="E13" s="452"/>
      <c r="F13" s="452"/>
      <c r="G13" s="453"/>
      <c r="H13" s="453"/>
      <c r="I13" s="454"/>
    </row>
    <row r="14" spans="1:9" ht="16.5" thickBot="1">
      <c r="A14" s="449" t="s">
        <v>276</v>
      </c>
      <c r="B14" s="450"/>
      <c r="C14" s="451"/>
      <c r="D14" s="452"/>
      <c r="E14" s="452"/>
      <c r="F14" s="452"/>
      <c r="G14" s="453"/>
      <c r="H14" s="453"/>
      <c r="I14" s="454"/>
    </row>
    <row r="15" spans="1:9" ht="16.5" thickBot="1">
      <c r="A15" s="449" t="s">
        <v>279</v>
      </c>
      <c r="B15" s="450"/>
      <c r="C15" s="451"/>
      <c r="D15" s="452"/>
      <c r="E15" s="452"/>
      <c r="F15" s="452"/>
      <c r="G15" s="453"/>
      <c r="H15" s="453"/>
      <c r="I15" s="454"/>
    </row>
    <row r="16" spans="1:9" ht="16.5" thickBot="1">
      <c r="A16" s="449" t="s">
        <v>278</v>
      </c>
      <c r="B16" s="450"/>
      <c r="C16" s="451"/>
      <c r="D16" s="452"/>
      <c r="E16" s="452"/>
      <c r="F16" s="452"/>
      <c r="G16" s="453"/>
      <c r="H16" s="453"/>
      <c r="I16" s="454"/>
    </row>
    <row r="17" spans="1:9" ht="16.5" thickBot="1">
      <c r="A17" s="449" t="s">
        <v>277</v>
      </c>
      <c r="B17" s="450"/>
      <c r="C17" s="451"/>
      <c r="D17" s="452"/>
      <c r="E17" s="452"/>
      <c r="F17" s="452"/>
      <c r="G17" s="453"/>
      <c r="H17" s="453"/>
      <c r="I17" s="454"/>
    </row>
    <row r="18" spans="1:9" ht="16.5" thickBot="1">
      <c r="A18" s="445" t="s">
        <v>183</v>
      </c>
      <c r="B18" s="455"/>
      <c r="C18" s="447"/>
      <c r="D18" s="446"/>
      <c r="E18" s="446"/>
      <c r="F18" s="446"/>
      <c r="G18" s="446"/>
      <c r="H18" s="446"/>
      <c r="I18" s="448"/>
    </row>
    <row r="19" spans="1:9" ht="16.5" thickBot="1">
      <c r="A19" s="449" t="s">
        <v>182</v>
      </c>
      <c r="B19" s="450"/>
      <c r="C19" s="451" t="s">
        <v>271</v>
      </c>
      <c r="D19" s="452"/>
      <c r="E19" s="452"/>
      <c r="F19" s="452"/>
      <c r="G19" s="453"/>
      <c r="H19" s="453"/>
      <c r="I19" s="454"/>
    </row>
    <row r="20" spans="1:9" ht="16.5" thickBot="1">
      <c r="A20" s="449" t="s">
        <v>138</v>
      </c>
      <c r="B20" s="450"/>
      <c r="C20" s="451" t="s">
        <v>272</v>
      </c>
      <c r="D20" s="452"/>
      <c r="E20" s="452"/>
      <c r="F20" s="452"/>
      <c r="G20" s="453"/>
      <c r="H20" s="453"/>
      <c r="I20" s="454"/>
    </row>
    <row r="21" spans="1:9" ht="16.5" thickBot="1">
      <c r="A21" s="449" t="s">
        <v>281</v>
      </c>
      <c r="B21" s="450"/>
      <c r="C21" s="456"/>
      <c r="D21" s="450"/>
      <c r="E21" s="450"/>
      <c r="F21" s="452"/>
      <c r="G21" s="453"/>
      <c r="H21" s="453"/>
      <c r="I21" s="454"/>
    </row>
    <row r="22" spans="1:9" ht="16.5" thickBot="1">
      <c r="A22" s="506" t="s">
        <v>282</v>
      </c>
      <c r="B22" s="507"/>
      <c r="C22" s="508"/>
      <c r="D22" s="507"/>
      <c r="E22" s="507"/>
      <c r="F22" s="509"/>
      <c r="G22" s="510"/>
      <c r="H22" s="510"/>
      <c r="I22" s="511"/>
    </row>
    <row r="23" spans="1:9" ht="15.75">
      <c r="A23" s="637" t="s">
        <v>179</v>
      </c>
      <c r="B23" s="638"/>
      <c r="C23" s="638"/>
      <c r="D23" s="638"/>
      <c r="E23" s="638"/>
      <c r="F23" s="638"/>
      <c r="G23" s="638"/>
      <c r="H23" s="638"/>
      <c r="I23" s="639"/>
    </row>
    <row r="24" spans="1:9">
      <c r="A24" s="457"/>
      <c r="B24" s="458"/>
      <c r="C24" s="459"/>
      <c r="D24" s="458"/>
      <c r="E24" s="458"/>
      <c r="F24" s="458"/>
      <c r="G24" s="458"/>
      <c r="H24" s="458"/>
      <c r="I24" s="460"/>
    </row>
    <row r="25" spans="1:9" ht="15.75" customHeight="1">
      <c r="A25" s="461" t="s">
        <v>180</v>
      </c>
      <c r="B25" s="625" t="s">
        <v>283</v>
      </c>
      <c r="C25" s="626"/>
      <c r="D25" s="626"/>
      <c r="E25" s="626"/>
      <c r="F25" s="626"/>
      <c r="G25" s="626"/>
      <c r="H25" s="626"/>
      <c r="I25" s="627"/>
    </row>
    <row r="26" spans="1:9">
      <c r="A26" s="457"/>
      <c r="B26" s="626"/>
      <c r="C26" s="626"/>
      <c r="D26" s="626"/>
      <c r="E26" s="626"/>
      <c r="F26" s="626"/>
      <c r="G26" s="626"/>
      <c r="H26" s="626"/>
      <c r="I26" s="627"/>
    </row>
    <row r="27" spans="1:9">
      <c r="A27" s="457"/>
      <c r="B27" s="458"/>
      <c r="C27" s="459"/>
      <c r="D27" s="458"/>
      <c r="E27" s="458"/>
      <c r="F27" s="458"/>
      <c r="G27" s="458"/>
      <c r="H27" s="458"/>
      <c r="I27" s="460"/>
    </row>
    <row r="28" spans="1:9">
      <c r="A28" s="461" t="s">
        <v>181</v>
      </c>
      <c r="B28" s="625" t="s">
        <v>185</v>
      </c>
      <c r="C28" s="626"/>
      <c r="D28" s="626"/>
      <c r="E28" s="626"/>
      <c r="F28" s="626"/>
      <c r="G28" s="626"/>
      <c r="H28" s="626"/>
      <c r="I28" s="627"/>
    </row>
    <row r="29" spans="1:9">
      <c r="A29" s="457"/>
      <c r="B29" s="626"/>
      <c r="C29" s="626"/>
      <c r="D29" s="626"/>
      <c r="E29" s="626"/>
      <c r="F29" s="626"/>
      <c r="G29" s="626"/>
      <c r="H29" s="626"/>
      <c r="I29" s="627"/>
    </row>
    <row r="30" spans="1:9" ht="15.75" thickBot="1">
      <c r="A30" s="462"/>
      <c r="B30" s="463"/>
      <c r="C30" s="464"/>
      <c r="D30" s="463"/>
      <c r="E30" s="463"/>
      <c r="F30" s="463"/>
      <c r="G30" s="463"/>
      <c r="H30" s="463"/>
      <c r="I30" s="465"/>
    </row>
    <row r="31" spans="1:9">
      <c r="A31" s="466"/>
      <c r="B31" s="432"/>
      <c r="C31" s="433"/>
      <c r="D31" s="432"/>
      <c r="E31" s="432"/>
      <c r="F31" s="432"/>
      <c r="G31" s="432"/>
      <c r="H31" s="432"/>
      <c r="I31" s="434"/>
    </row>
    <row r="32" spans="1:9" ht="15.75">
      <c r="A32" s="640" t="s">
        <v>258</v>
      </c>
      <c r="B32" s="641"/>
      <c r="C32" s="641"/>
      <c r="D32" s="641"/>
      <c r="E32" s="641"/>
      <c r="F32" s="641"/>
      <c r="G32" s="641"/>
      <c r="H32" s="641"/>
      <c r="I32" s="642"/>
    </row>
    <row r="33" spans="1:9">
      <c r="A33" s="466"/>
      <c r="B33" s="432"/>
      <c r="C33" s="433"/>
      <c r="D33" s="432"/>
      <c r="E33" s="432"/>
      <c r="F33" s="432"/>
      <c r="G33" s="432"/>
      <c r="H33" s="432"/>
      <c r="I33" s="434"/>
    </row>
    <row r="34" spans="1:9">
      <c r="A34" s="466" t="s">
        <v>184</v>
      </c>
      <c r="B34" s="432"/>
      <c r="C34" s="433"/>
      <c r="D34" s="432"/>
      <c r="E34" s="432"/>
      <c r="F34" s="432"/>
      <c r="G34" s="432"/>
      <c r="H34" s="432"/>
      <c r="I34" s="434"/>
    </row>
    <row r="35" spans="1:9">
      <c r="A35" s="466"/>
      <c r="B35" s="432"/>
      <c r="C35" s="433"/>
      <c r="D35" s="432"/>
      <c r="E35" s="432"/>
      <c r="F35" s="432"/>
      <c r="G35" s="432"/>
      <c r="H35" s="432"/>
      <c r="I35" s="434"/>
    </row>
    <row r="36" spans="1:9" ht="15.75" customHeight="1">
      <c r="A36" s="431" t="s">
        <v>180</v>
      </c>
      <c r="B36" s="633" t="s">
        <v>261</v>
      </c>
      <c r="C36" s="634"/>
      <c r="D36" s="634"/>
      <c r="E36" s="634"/>
      <c r="F36" s="634"/>
      <c r="G36" s="634"/>
      <c r="H36" s="634"/>
      <c r="I36" s="635"/>
    </row>
    <row r="37" spans="1:9" ht="23.25" customHeight="1">
      <c r="A37" s="466"/>
      <c r="B37" s="634"/>
      <c r="C37" s="634"/>
      <c r="D37" s="634"/>
      <c r="E37" s="634"/>
      <c r="F37" s="634"/>
      <c r="G37" s="634"/>
      <c r="H37" s="634"/>
      <c r="I37" s="635"/>
    </row>
    <row r="38" spans="1:9">
      <c r="A38" s="467" t="s">
        <v>181</v>
      </c>
      <c r="B38" s="636" t="s">
        <v>284</v>
      </c>
      <c r="C38" s="626"/>
      <c r="D38" s="626"/>
      <c r="E38" s="626"/>
      <c r="F38" s="626"/>
      <c r="G38" s="626"/>
      <c r="H38" s="626"/>
      <c r="I38" s="627"/>
    </row>
    <row r="39" spans="1:9">
      <c r="A39" s="466"/>
      <c r="B39" s="626"/>
      <c r="C39" s="626"/>
      <c r="D39" s="626"/>
      <c r="E39" s="626"/>
      <c r="F39" s="626"/>
      <c r="G39" s="626"/>
      <c r="H39" s="626"/>
      <c r="I39" s="627"/>
    </row>
    <row r="40" spans="1:9" ht="16.5" thickBot="1">
      <c r="A40" s="468"/>
      <c r="B40" s="469"/>
      <c r="C40" s="470"/>
      <c r="D40" s="469"/>
      <c r="E40" s="469"/>
      <c r="F40" s="432"/>
      <c r="G40" s="432"/>
      <c r="H40" s="432"/>
      <c r="I40" s="434"/>
    </row>
    <row r="41" spans="1:9" ht="15.75" thickTop="1">
      <c r="A41" s="471"/>
      <c r="B41" s="275"/>
      <c r="C41" s="275"/>
      <c r="D41" s="275"/>
      <c r="E41" s="276"/>
      <c r="F41" s="276"/>
      <c r="G41" s="277"/>
      <c r="H41" s="278" t="s">
        <v>128</v>
      </c>
      <c r="I41" s="472"/>
    </row>
    <row r="42" spans="1:9" ht="18.75" thickBot="1">
      <c r="A42" s="473" t="s">
        <v>129</v>
      </c>
      <c r="B42" s="474"/>
      <c r="C42" s="474"/>
      <c r="D42" s="474"/>
      <c r="E42" s="475"/>
      <c r="F42" s="279"/>
      <c r="G42" s="280"/>
      <c r="H42" s="605" t="s">
        <v>273</v>
      </c>
      <c r="I42" s="606"/>
    </row>
    <row r="43" spans="1:9" ht="15.75" thickBot="1">
      <c r="A43" s="612" t="s">
        <v>224</v>
      </c>
      <c r="B43" s="613"/>
      <c r="C43" s="613"/>
      <c r="D43" s="613"/>
      <c r="E43" s="613"/>
      <c r="F43" s="613"/>
      <c r="G43" s="613"/>
      <c r="H43" s="281"/>
      <c r="I43" s="476"/>
    </row>
    <row r="44" spans="1:9">
      <c r="A44" s="614"/>
      <c r="B44" s="615"/>
      <c r="C44" s="615"/>
      <c r="D44" s="616"/>
      <c r="E44" s="617" t="s">
        <v>135</v>
      </c>
      <c r="F44" s="618"/>
      <c r="G44" s="619" t="s">
        <v>136</v>
      </c>
      <c r="H44" s="620"/>
      <c r="I44" s="621"/>
    </row>
    <row r="45" spans="1:9" ht="15.75" thickBot="1">
      <c r="A45" s="477" t="s">
        <v>131</v>
      </c>
      <c r="B45" s="282"/>
      <c r="C45" s="283" t="s">
        <v>134</v>
      </c>
      <c r="D45" s="283" t="s">
        <v>133</v>
      </c>
      <c r="E45" s="284" t="s">
        <v>127</v>
      </c>
      <c r="F45" s="285" t="s">
        <v>130</v>
      </c>
      <c r="G45" s="285" t="s">
        <v>137</v>
      </c>
      <c r="H45" s="478" t="s">
        <v>138</v>
      </c>
      <c r="I45" s="479" t="s">
        <v>130</v>
      </c>
    </row>
    <row r="46" spans="1:9">
      <c r="A46" s="610" t="s">
        <v>174</v>
      </c>
      <c r="B46" s="611"/>
      <c r="C46" s="286">
        <v>1</v>
      </c>
      <c r="D46" s="287" t="s">
        <v>175</v>
      </c>
      <c r="E46" s="288">
        <v>25</v>
      </c>
      <c r="F46" s="112">
        <f>C46*E46</f>
        <v>25</v>
      </c>
      <c r="G46" s="480">
        <v>2.5</v>
      </c>
      <c r="H46" s="481">
        <v>36.25</v>
      </c>
      <c r="I46" s="482">
        <f>G46*H46</f>
        <v>90.625</v>
      </c>
    </row>
    <row r="47" spans="1:9">
      <c r="A47" s="610"/>
      <c r="B47" s="611"/>
      <c r="C47" s="286"/>
      <c r="D47" s="287"/>
      <c r="E47" s="288"/>
      <c r="F47" s="112">
        <f>C47*E47</f>
        <v>0</v>
      </c>
      <c r="G47" s="483"/>
      <c r="H47" s="484"/>
      <c r="I47" s="485">
        <f>G47*H47</f>
        <v>0</v>
      </c>
    </row>
    <row r="48" spans="1:9" ht="15.75" thickBot="1">
      <c r="A48" s="593"/>
      <c r="B48" s="594"/>
      <c r="C48" s="289"/>
      <c r="D48" s="290"/>
      <c r="E48" s="486"/>
      <c r="F48" s="140">
        <f>C48*E48</f>
        <v>0</v>
      </c>
      <c r="G48" s="487"/>
      <c r="H48" s="488"/>
      <c r="I48" s="485">
        <f>G48*H48</f>
        <v>0</v>
      </c>
    </row>
    <row r="49" spans="1:9" ht="15.75" thickBot="1">
      <c r="A49" s="608"/>
      <c r="B49" s="609"/>
      <c r="C49" s="291"/>
      <c r="D49" s="291"/>
      <c r="E49" s="120" t="s">
        <v>208</v>
      </c>
      <c r="F49" s="92">
        <f>SUM(F46:F48)</f>
        <v>25</v>
      </c>
      <c r="G49" s="292"/>
      <c r="H49" s="293" t="s">
        <v>208</v>
      </c>
      <c r="I49" s="489">
        <f>SUM(I46:I48)</f>
        <v>90.625</v>
      </c>
    </row>
    <row r="50" spans="1:9" ht="15.75" thickBot="1">
      <c r="A50" s="512"/>
      <c r="B50" s="364"/>
      <c r="C50" s="291"/>
      <c r="D50" s="291"/>
      <c r="E50" s="513"/>
      <c r="F50" s="514"/>
      <c r="G50" s="119"/>
      <c r="H50" s="120" t="s">
        <v>130</v>
      </c>
      <c r="I50" s="490">
        <f>SUM(F49+I49)</f>
        <v>115.625</v>
      </c>
    </row>
    <row r="51" spans="1:9" ht="15.75" thickBot="1">
      <c r="A51" s="599" t="s">
        <v>161</v>
      </c>
      <c r="B51" s="600"/>
      <c r="C51" s="600"/>
      <c r="D51" s="600"/>
      <c r="E51" s="600"/>
      <c r="F51" s="600"/>
      <c r="G51" s="600"/>
      <c r="H51" s="601"/>
      <c r="I51" s="602"/>
    </row>
    <row r="52" spans="1:9">
      <c r="A52" s="603" t="s">
        <v>176</v>
      </c>
      <c r="B52" s="604"/>
      <c r="C52" s="294">
        <v>10</v>
      </c>
      <c r="D52" s="295" t="s">
        <v>175</v>
      </c>
      <c r="E52" s="296">
        <v>27</v>
      </c>
      <c r="F52" s="159">
        <f>C52*E52</f>
        <v>270</v>
      </c>
      <c r="G52" s="491">
        <v>6</v>
      </c>
      <c r="H52" s="492">
        <v>36.25</v>
      </c>
      <c r="I52" s="493">
        <f>G52*H52</f>
        <v>217.5</v>
      </c>
    </row>
    <row r="53" spans="1:9">
      <c r="A53" s="603"/>
      <c r="B53" s="604"/>
      <c r="C53" s="294"/>
      <c r="D53" s="295"/>
      <c r="E53" s="296"/>
      <c r="F53" s="159">
        <f>C53*E53</f>
        <v>0</v>
      </c>
      <c r="G53" s="494"/>
      <c r="H53" s="495"/>
      <c r="I53" s="496">
        <f>G53*H53</f>
        <v>0</v>
      </c>
    </row>
    <row r="54" spans="1:9" ht="15.75" thickBot="1">
      <c r="A54" s="595"/>
      <c r="B54" s="596"/>
      <c r="C54" s="297"/>
      <c r="D54" s="298"/>
      <c r="E54" s="497"/>
      <c r="F54" s="159">
        <f>C54*E54</f>
        <v>0</v>
      </c>
      <c r="G54" s="498"/>
      <c r="H54" s="499"/>
      <c r="I54" s="500">
        <f>G54*H54</f>
        <v>0</v>
      </c>
    </row>
    <row r="55" spans="1:9" ht="15.75" thickBot="1">
      <c r="A55" s="607"/>
      <c r="B55" s="597"/>
      <c r="C55" s="597"/>
      <c r="D55" s="598"/>
      <c r="E55" s="501" t="s">
        <v>208</v>
      </c>
      <c r="F55" s="502">
        <f>SUM(F52:F54)</f>
        <v>270</v>
      </c>
      <c r="G55" s="503"/>
      <c r="H55" s="504" t="s">
        <v>208</v>
      </c>
      <c r="I55" s="505">
        <f>SUM(I52:I54)</f>
        <v>217.5</v>
      </c>
    </row>
    <row r="56" spans="1:9" ht="15.75" thickBot="1">
      <c r="A56" s="590"/>
      <c r="B56" s="591"/>
      <c r="C56" s="591"/>
      <c r="D56" s="591"/>
      <c r="E56" s="591"/>
      <c r="F56" s="591"/>
      <c r="G56" s="592"/>
      <c r="H56" s="504" t="s">
        <v>130</v>
      </c>
      <c r="I56" s="505">
        <f>F55+I55</f>
        <v>487.5</v>
      </c>
    </row>
    <row r="57" spans="1:9">
      <c r="E57" s="273"/>
    </row>
    <row r="64" spans="1:9">
      <c r="A64" s="273"/>
    </row>
    <row r="65" spans="1:1">
      <c r="A65" s="273"/>
    </row>
    <row r="66" spans="1:1">
      <c r="A66" s="273"/>
    </row>
    <row r="67" spans="1:1">
      <c r="A67" s="273"/>
    </row>
    <row r="68" spans="1:1">
      <c r="A68" s="273"/>
    </row>
    <row r="69" spans="1:1">
      <c r="A69" s="273"/>
    </row>
    <row r="70" spans="1:1">
      <c r="A70" s="273"/>
    </row>
    <row r="71" spans="1:1">
      <c r="A71" s="273"/>
    </row>
    <row r="72" spans="1:1">
      <c r="A72" s="273"/>
    </row>
    <row r="73" spans="1:1">
      <c r="A73" s="273"/>
    </row>
    <row r="74" spans="1:1">
      <c r="A74" s="273"/>
    </row>
    <row r="75" spans="1:1">
      <c r="A75" s="273"/>
    </row>
    <row r="76" spans="1:1">
      <c r="A76" s="273"/>
    </row>
    <row r="77" spans="1:1">
      <c r="A77" s="273"/>
    </row>
    <row r="78" spans="1:1">
      <c r="A78" s="273"/>
    </row>
    <row r="79" spans="1:1">
      <c r="A79" s="273"/>
    </row>
    <row r="80" spans="1:1">
      <c r="A80" s="273"/>
    </row>
    <row r="81" spans="1:1">
      <c r="A81" s="273"/>
    </row>
    <row r="82" spans="1:1">
      <c r="A82" s="273"/>
    </row>
    <row r="83" spans="1:1">
      <c r="A83" s="273"/>
    </row>
    <row r="84" spans="1:1">
      <c r="A84" s="273"/>
    </row>
    <row r="85" spans="1:1">
      <c r="A85" s="273"/>
    </row>
    <row r="86" spans="1:1">
      <c r="A86" s="273"/>
    </row>
    <row r="87" spans="1:1">
      <c r="A87" s="273"/>
    </row>
    <row r="88" spans="1:1">
      <c r="A88" s="273"/>
    </row>
    <row r="89" spans="1:1">
      <c r="A89" s="273"/>
    </row>
    <row r="90" spans="1:1">
      <c r="A90" s="273"/>
    </row>
    <row r="91" spans="1:1">
      <c r="A91" s="273"/>
    </row>
    <row r="92" spans="1:1">
      <c r="A92" s="273"/>
    </row>
    <row r="93" spans="1:1">
      <c r="A93" s="273"/>
    </row>
    <row r="94" spans="1:1">
      <c r="A94" s="273"/>
    </row>
    <row r="95" spans="1:1">
      <c r="A95" s="273"/>
    </row>
    <row r="96" spans="1:1">
      <c r="A96" s="273"/>
    </row>
    <row r="97" spans="1:1">
      <c r="A97" s="273"/>
    </row>
    <row r="98" spans="1:1">
      <c r="A98" s="273"/>
    </row>
    <row r="99" spans="1:1">
      <c r="A99" s="273"/>
    </row>
    <row r="100" spans="1:1">
      <c r="A100" s="273"/>
    </row>
    <row r="101" spans="1:1">
      <c r="A101" s="273"/>
    </row>
    <row r="102" spans="1:1">
      <c r="A102" s="273"/>
    </row>
    <row r="103" spans="1:1">
      <c r="A103" s="273"/>
    </row>
    <row r="104" spans="1:1">
      <c r="A104" s="273"/>
    </row>
    <row r="105" spans="1:1">
      <c r="A105" s="273"/>
    </row>
    <row r="106" spans="1:1">
      <c r="A106" s="273"/>
    </row>
    <row r="107" spans="1:1">
      <c r="A107" s="273"/>
    </row>
    <row r="108" spans="1:1">
      <c r="A108" s="273"/>
    </row>
    <row r="109" spans="1:1">
      <c r="A109" s="273"/>
    </row>
    <row r="110" spans="1:1">
      <c r="A110" s="273"/>
    </row>
    <row r="111" spans="1:1">
      <c r="A111" s="273"/>
    </row>
    <row r="112" spans="1:1">
      <c r="A112" s="273"/>
    </row>
    <row r="113" spans="1:1">
      <c r="A113" s="273"/>
    </row>
    <row r="114" spans="1:1">
      <c r="A114" s="273"/>
    </row>
    <row r="115" spans="1:1">
      <c r="A115" s="273"/>
    </row>
    <row r="116" spans="1:1">
      <c r="A116" s="273"/>
    </row>
    <row r="117" spans="1:1">
      <c r="A117" s="273"/>
    </row>
    <row r="118" spans="1:1">
      <c r="A118" s="273"/>
    </row>
    <row r="119" spans="1:1">
      <c r="A119" s="273"/>
    </row>
    <row r="120" spans="1:1">
      <c r="A120" s="273"/>
    </row>
    <row r="121" spans="1:1">
      <c r="A121" s="273"/>
    </row>
    <row r="122" spans="1:1">
      <c r="A122" s="273"/>
    </row>
    <row r="123" spans="1:1">
      <c r="A123" s="273"/>
    </row>
    <row r="124" spans="1:1">
      <c r="A124" s="273"/>
    </row>
    <row r="125" spans="1:1">
      <c r="A125" s="273"/>
    </row>
    <row r="126" spans="1:1">
      <c r="A126" s="273"/>
    </row>
    <row r="127" spans="1:1">
      <c r="A127" s="273"/>
    </row>
    <row r="128" spans="1:1">
      <c r="A128" s="273"/>
    </row>
    <row r="129" spans="1:1">
      <c r="A129" s="273"/>
    </row>
    <row r="130" spans="1:1">
      <c r="A130" s="273"/>
    </row>
    <row r="131" spans="1:1">
      <c r="A131" s="273"/>
    </row>
    <row r="132" spans="1:1">
      <c r="A132" s="273"/>
    </row>
    <row r="133" spans="1:1">
      <c r="A133" s="273"/>
    </row>
    <row r="134" spans="1:1">
      <c r="A134" s="273"/>
    </row>
    <row r="135" spans="1:1">
      <c r="A135" s="273"/>
    </row>
    <row r="136" spans="1:1">
      <c r="A136" s="273"/>
    </row>
    <row r="137" spans="1:1">
      <c r="A137" s="273"/>
    </row>
    <row r="138" spans="1:1">
      <c r="A138" s="273"/>
    </row>
    <row r="139" spans="1:1">
      <c r="A139" s="273"/>
    </row>
    <row r="140" spans="1:1">
      <c r="A140" s="273"/>
    </row>
    <row r="141" spans="1:1">
      <c r="A141" s="273"/>
    </row>
    <row r="142" spans="1:1">
      <c r="A142" s="273"/>
    </row>
    <row r="143" spans="1:1">
      <c r="A143" s="273"/>
    </row>
    <row r="144" spans="1:1">
      <c r="A144" s="273"/>
    </row>
    <row r="145" spans="1:1">
      <c r="A145" s="273"/>
    </row>
    <row r="146" spans="1:1">
      <c r="A146" s="273"/>
    </row>
    <row r="147" spans="1:1">
      <c r="A147" s="273"/>
    </row>
    <row r="148" spans="1:1">
      <c r="A148" s="273"/>
    </row>
    <row r="149" spans="1:1">
      <c r="A149" s="273"/>
    </row>
    <row r="150" spans="1:1">
      <c r="A150" s="273"/>
    </row>
    <row r="151" spans="1:1">
      <c r="A151" s="273"/>
    </row>
    <row r="152" spans="1:1">
      <c r="A152" s="273"/>
    </row>
    <row r="153" spans="1:1">
      <c r="A153" s="273"/>
    </row>
    <row r="154" spans="1:1">
      <c r="A154" s="273"/>
    </row>
    <row r="155" spans="1:1">
      <c r="A155" s="273"/>
    </row>
    <row r="156" spans="1:1">
      <c r="A156" s="273"/>
    </row>
    <row r="157" spans="1:1">
      <c r="A157" s="273"/>
    </row>
    <row r="158" spans="1:1">
      <c r="A158" s="273"/>
    </row>
    <row r="159" spans="1:1">
      <c r="A159" s="273"/>
    </row>
    <row r="160" spans="1:1">
      <c r="A160" s="273"/>
    </row>
    <row r="161" spans="1:1">
      <c r="A161" s="273"/>
    </row>
    <row r="162" spans="1:1">
      <c r="A162" s="273"/>
    </row>
    <row r="163" spans="1:1">
      <c r="A163" s="273"/>
    </row>
    <row r="164" spans="1:1">
      <c r="A164" s="273"/>
    </row>
    <row r="165" spans="1:1">
      <c r="A165" s="273"/>
    </row>
    <row r="166" spans="1:1">
      <c r="A166" s="273"/>
    </row>
    <row r="167" spans="1:1">
      <c r="A167" s="273"/>
    </row>
  </sheetData>
  <sheetProtection password="CC42" sheet="1" objects="1" scenarios="1" selectLockedCells="1"/>
  <mergeCells count="25">
    <mergeCell ref="A1:I1"/>
    <mergeCell ref="B28:I29"/>
    <mergeCell ref="B6:I7"/>
    <mergeCell ref="B36:I37"/>
    <mergeCell ref="B38:I39"/>
    <mergeCell ref="B9:I10"/>
    <mergeCell ref="A23:I23"/>
    <mergeCell ref="B25:I26"/>
    <mergeCell ref="A32:I32"/>
    <mergeCell ref="H42:I42"/>
    <mergeCell ref="A55:B55"/>
    <mergeCell ref="A52:B52"/>
    <mergeCell ref="A49:B49"/>
    <mergeCell ref="A46:B46"/>
    <mergeCell ref="A43:G43"/>
    <mergeCell ref="A44:D44"/>
    <mergeCell ref="E44:F44"/>
    <mergeCell ref="G44:I44"/>
    <mergeCell ref="A47:B47"/>
    <mergeCell ref="A56:G56"/>
    <mergeCell ref="A48:B48"/>
    <mergeCell ref="A54:B54"/>
    <mergeCell ref="C55:D55"/>
    <mergeCell ref="A51:I51"/>
    <mergeCell ref="A53:B53"/>
  </mergeCells>
  <phoneticPr fontId="17" type="noConversion"/>
  <conditionalFormatting sqref="H45 H42">
    <cfRule type="expression" priority="2" stopIfTrue="1">
      <formula>"MM/DD/YY"</formula>
    </cfRule>
  </conditionalFormatting>
  <pageMargins left="1.36" right="0.75" top="1" bottom="1" header="0.5" footer="0.5"/>
  <pageSetup scale="1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2"/>
  <sheetViews>
    <sheetView topLeftCell="A61" zoomScale="75" zoomScaleNormal="75" workbookViewId="0">
      <selection activeCell="O21" sqref="O21"/>
    </sheetView>
  </sheetViews>
  <sheetFormatPr defaultRowHeight="15"/>
  <sheetData>
    <row r="1" spans="1:1">
      <c r="A1" t="s">
        <v>178</v>
      </c>
    </row>
    <row r="2" spans="1:1" ht="33" customHeight="1"/>
  </sheetData>
  <sheetProtection password="CC42" sheet="1" objects="1" scenarios="1"/>
  <phoneticPr fontId="17" type="noConversion"/>
  <pageMargins left="0.75" right="0.75" top="1" bottom="1" header="0.5" footer="0.5"/>
  <pageSetup scale="60" fitToHeight="2"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9"/>
  <sheetViews>
    <sheetView zoomScaleNormal="100" zoomScaleSheetLayoutView="100" workbookViewId="0">
      <pane xSplit="4" ySplit="2" topLeftCell="E3" activePane="bottomRight" state="frozen"/>
      <selection activeCell="B44" sqref="B44"/>
      <selection pane="topRight" activeCell="B44" sqref="B44"/>
      <selection pane="bottomLeft" activeCell="B44" sqref="B44"/>
      <selection pane="bottomRight" activeCell="G3" activeCellId="1" sqref="E3:E28 G3:H28"/>
    </sheetView>
  </sheetViews>
  <sheetFormatPr defaultColWidth="13" defaultRowHeight="15"/>
  <cols>
    <col min="1" max="4" width="13" customWidth="1"/>
    <col min="5" max="5" width="16.21875" style="91" customWidth="1"/>
  </cols>
  <sheetData>
    <row r="1" spans="1:8" ht="12" customHeight="1">
      <c r="A1" s="652" t="s">
        <v>129</v>
      </c>
      <c r="B1" s="653"/>
      <c r="C1" s="653"/>
      <c r="D1" s="653"/>
      <c r="E1" s="653"/>
      <c r="G1" t="s">
        <v>249</v>
      </c>
    </row>
    <row r="2" spans="1:8" ht="15" customHeight="1" thickBot="1">
      <c r="A2" s="654"/>
      <c r="B2" s="655"/>
      <c r="C2" s="655"/>
      <c r="D2" s="655"/>
      <c r="E2" s="655"/>
      <c r="G2" t="s">
        <v>250</v>
      </c>
      <c r="H2" t="s">
        <v>179</v>
      </c>
    </row>
    <row r="3" spans="1:8" ht="16.149999999999999" customHeight="1">
      <c r="A3" s="650" t="s">
        <v>61</v>
      </c>
      <c r="B3" s="644"/>
      <c r="C3" s="644"/>
      <c r="D3" s="645"/>
      <c r="E3" s="318">
        <f>SUM('Div 1 - GENERAL REQUIREMENTS'!I20)</f>
        <v>0</v>
      </c>
      <c r="G3" s="324">
        <f>'Div 1 - GENERAL REQUIREMENTS'!$F$19</f>
        <v>0</v>
      </c>
      <c r="H3" s="324">
        <f>'Div 1 - GENERAL REQUIREMENTS'!$F$34</f>
        <v>0</v>
      </c>
    </row>
    <row r="4" spans="1:8" ht="16.149999999999999" customHeight="1">
      <c r="A4" s="650" t="s">
        <v>62</v>
      </c>
      <c r="B4" s="644"/>
      <c r="C4" s="644"/>
      <c r="D4" s="645"/>
      <c r="E4" s="319">
        <f>SUM('Div 2 - SITE WORK AND DEMO'!I20)</f>
        <v>0</v>
      </c>
      <c r="G4" s="324">
        <f>'Div 2 - SITE WORK AND DEMO'!$F$19</f>
        <v>0</v>
      </c>
      <c r="H4" s="324">
        <f>'Div 2 - SITE WORK AND DEMO'!$F$34</f>
        <v>0</v>
      </c>
    </row>
    <row r="5" spans="1:8" ht="16.149999999999999" customHeight="1">
      <c r="A5" s="650" t="s">
        <v>63</v>
      </c>
      <c r="B5" s="644"/>
      <c r="C5" s="644"/>
      <c r="D5" s="645"/>
      <c r="E5" s="319">
        <f>SUM('Div 3 - CONCRETE'!I20)</f>
        <v>0</v>
      </c>
      <c r="G5" s="324">
        <f>'Div 3 - CONCRETE'!$F$19</f>
        <v>0</v>
      </c>
      <c r="H5" s="324">
        <f>'Div 3 - CONCRETE'!$F$34</f>
        <v>0</v>
      </c>
    </row>
    <row r="6" spans="1:8" ht="16.149999999999999" customHeight="1">
      <c r="A6" s="650" t="s">
        <v>64</v>
      </c>
      <c r="B6" s="644"/>
      <c r="C6" s="644"/>
      <c r="D6" s="645"/>
      <c r="E6" s="319">
        <f>SUM('Div 4 - MASONRY'!I20)</f>
        <v>0</v>
      </c>
      <c r="G6" s="324">
        <f>'Div 4 - MASONRY'!$F$19</f>
        <v>0</v>
      </c>
      <c r="H6" s="324">
        <f>'Div 4 - MASONRY'!$F$34</f>
        <v>0</v>
      </c>
    </row>
    <row r="7" spans="1:8" ht="16.149999999999999" customHeight="1">
      <c r="A7" s="650" t="s">
        <v>65</v>
      </c>
      <c r="B7" s="644"/>
      <c r="C7" s="644"/>
      <c r="D7" s="645"/>
      <c r="E7" s="319">
        <f>SUM('Div 5 - METAL'!I20)</f>
        <v>0</v>
      </c>
      <c r="G7" s="324">
        <f>'Div 5 - METAL'!$F$19</f>
        <v>0</v>
      </c>
      <c r="H7" s="324">
        <f>'Div 5 - METAL'!$F$34</f>
        <v>0</v>
      </c>
    </row>
    <row r="8" spans="1:8" ht="16.149999999999999" customHeight="1">
      <c r="A8" s="651" t="s">
        <v>66</v>
      </c>
      <c r="B8" s="644"/>
      <c r="C8" s="644"/>
      <c r="D8" s="645"/>
      <c r="E8" s="320">
        <f>SUM('Div 6 - WOOD &amp; PLASTICS'!I20)</f>
        <v>0</v>
      </c>
      <c r="G8" s="324">
        <f>'Div 6 - WOOD &amp; PLASTICS'!$F$19</f>
        <v>0</v>
      </c>
      <c r="H8" s="324">
        <f>'Div 6 - WOOD &amp; PLASTICS'!$F$34</f>
        <v>0</v>
      </c>
    </row>
    <row r="9" spans="1:8" ht="16.149999999999999" customHeight="1">
      <c r="A9" s="651" t="s">
        <v>67</v>
      </c>
      <c r="B9" s="644"/>
      <c r="C9" s="644"/>
      <c r="D9" s="645"/>
      <c r="E9" s="320">
        <f>SUM('Div 7 - THERMAL &amp; MOISTURE'!I20)</f>
        <v>0</v>
      </c>
      <c r="G9" s="324">
        <f>'Div 7 - THERMAL &amp; MOISTURE'!$F$19</f>
        <v>0</v>
      </c>
      <c r="H9" s="324">
        <f>'Div 7 - THERMAL &amp; MOISTURE'!$F$34</f>
        <v>0</v>
      </c>
    </row>
    <row r="10" spans="1:8" ht="16.149999999999999" customHeight="1">
      <c r="A10" s="650" t="s">
        <v>68</v>
      </c>
      <c r="B10" s="644"/>
      <c r="C10" s="644"/>
      <c r="D10" s="645"/>
      <c r="E10" s="319">
        <f>SUM('Div 8 - DOORS &amp; WINDOWS'!I20)</f>
        <v>0</v>
      </c>
      <c r="G10" s="324">
        <f>'Div 8 - DOORS &amp; WINDOWS'!$F$19</f>
        <v>0</v>
      </c>
      <c r="H10" s="324">
        <f>'Div 8 - DOORS &amp; WINDOWS'!$F$34</f>
        <v>0</v>
      </c>
    </row>
    <row r="11" spans="1:8" ht="16.149999999999999" customHeight="1">
      <c r="A11" s="650" t="s">
        <v>69</v>
      </c>
      <c r="B11" s="644"/>
      <c r="C11" s="644"/>
      <c r="D11" s="645"/>
      <c r="E11" s="319">
        <f>SUM('Div 9 - FINISHES'!I20)</f>
        <v>0</v>
      </c>
      <c r="G11" s="324">
        <f>'Div 9 - FINISHES'!$F$19</f>
        <v>0</v>
      </c>
      <c r="H11" s="324">
        <f>'Div 9 - FINISHES'!$F$34</f>
        <v>0</v>
      </c>
    </row>
    <row r="12" spans="1:8" ht="16.149999999999999" customHeight="1">
      <c r="A12" s="650" t="s">
        <v>70</v>
      </c>
      <c r="B12" s="644"/>
      <c r="C12" s="644"/>
      <c r="D12" s="645"/>
      <c r="E12" s="319">
        <f>SUM('Div 10 - SPECIALTIES'!I20)</f>
        <v>0</v>
      </c>
      <c r="G12" s="324">
        <f>'Div 10 - SPECIALTIES'!$F$19</f>
        <v>0</v>
      </c>
      <c r="H12" s="324">
        <f>'Div 10 - SPECIALTIES'!$F$34</f>
        <v>0</v>
      </c>
    </row>
    <row r="13" spans="1:8" ht="16.149999999999999" customHeight="1">
      <c r="A13" s="650" t="s">
        <v>71</v>
      </c>
      <c r="B13" s="644"/>
      <c r="C13" s="644"/>
      <c r="D13" s="645"/>
      <c r="E13" s="319">
        <f>SUM('Div 11 - EQUIPMENT'!I20)</f>
        <v>0</v>
      </c>
      <c r="G13" s="324">
        <f>'Div 11 - EQUIPMENT'!$F$19</f>
        <v>0</v>
      </c>
      <c r="H13" s="324">
        <f>'Div 11 - EQUIPMENT'!$F$34</f>
        <v>0</v>
      </c>
    </row>
    <row r="14" spans="1:8" ht="16.149999999999999" customHeight="1">
      <c r="A14" s="650" t="s">
        <v>72</v>
      </c>
      <c r="B14" s="644"/>
      <c r="C14" s="644"/>
      <c r="D14" s="645"/>
      <c r="E14" s="319">
        <f>SUM('Div 12 - FURNISHINGS &amp; EQUIP'!I20)</f>
        <v>0</v>
      </c>
      <c r="G14" s="324">
        <f>'Div 12 - FURNISHINGS &amp; EQUIP'!$F$19</f>
        <v>0</v>
      </c>
      <c r="H14" s="324">
        <f>'Div 12 - FURNISHINGS &amp; EQUIP'!$F$34</f>
        <v>0</v>
      </c>
    </row>
    <row r="15" spans="1:8" ht="16.149999999999999" customHeight="1">
      <c r="A15" s="650" t="s">
        <v>73</v>
      </c>
      <c r="B15" s="644"/>
      <c r="C15" s="644"/>
      <c r="D15" s="645"/>
      <c r="E15" s="319">
        <f>SUM('Div 13 - SPECIAL CONSTRUCTION'!I20)</f>
        <v>0</v>
      </c>
      <c r="G15" s="324">
        <f>'Div 13 - SPECIAL CONSTRUCTION'!$F$19</f>
        <v>0</v>
      </c>
      <c r="H15" s="324">
        <f>'Div 13 - SPECIAL CONSTRUCTION'!$F$34</f>
        <v>0</v>
      </c>
    </row>
    <row r="16" spans="1:8" ht="16.149999999999999" customHeight="1">
      <c r="A16" s="650" t="s">
        <v>74</v>
      </c>
      <c r="B16" s="644"/>
      <c r="C16" s="644"/>
      <c r="D16" s="645"/>
      <c r="E16" s="319">
        <f>SUM('Div 15 - GEN CONSTRUCTION'!I20)</f>
        <v>0</v>
      </c>
      <c r="G16" s="324">
        <f>'Div 15 - GEN CONSTRUCTION'!$F$19</f>
        <v>0</v>
      </c>
      <c r="H16" s="324">
        <f>'Div 15 - GEN CONSTRUCTION'!$F$34</f>
        <v>0</v>
      </c>
    </row>
    <row r="17" spans="1:8" ht="16.149999999999999" customHeight="1">
      <c r="A17" s="650" t="s">
        <v>75</v>
      </c>
      <c r="B17" s="644"/>
      <c r="C17" s="644"/>
      <c r="D17" s="645"/>
      <c r="E17" s="319">
        <f>SUM('Div 21 - FIRE SUPPRESSION'!I20)</f>
        <v>0</v>
      </c>
      <c r="G17" s="324">
        <f>'Div 21 - FIRE SUPPRESSION'!$F$19</f>
        <v>0</v>
      </c>
      <c r="H17" s="324">
        <f>'Div 21 - FIRE SUPPRESSION'!$F$34</f>
        <v>0</v>
      </c>
    </row>
    <row r="18" spans="1:8" ht="16.149999999999999" customHeight="1">
      <c r="A18" s="650" t="s">
        <v>76</v>
      </c>
      <c r="B18" s="644"/>
      <c r="C18" s="644"/>
      <c r="D18" s="645"/>
      <c r="E18" s="319">
        <f>SUM('Div 22 - PLUMBING'!I20)</f>
        <v>0</v>
      </c>
      <c r="G18" s="324">
        <f>'Div 22 - PLUMBING'!$F$19</f>
        <v>0</v>
      </c>
      <c r="H18" s="324">
        <f>'Div 22 - PLUMBING'!$F$34</f>
        <v>0</v>
      </c>
    </row>
    <row r="19" spans="1:8" ht="16.149999999999999" customHeight="1">
      <c r="A19" s="650" t="s">
        <v>77</v>
      </c>
      <c r="B19" s="644"/>
      <c r="C19" s="644"/>
      <c r="D19" s="645"/>
      <c r="E19" s="319">
        <f>SUM('Div 23 - HVAC'!I20)</f>
        <v>0</v>
      </c>
      <c r="G19" s="324">
        <f>'Div 23 - HVAC'!$F$19</f>
        <v>0</v>
      </c>
      <c r="H19" s="324">
        <f>'Div 23 - HVAC'!$F$34</f>
        <v>0</v>
      </c>
    </row>
    <row r="20" spans="1:8" ht="16.149999999999999" customHeight="1">
      <c r="A20" s="649" t="s">
        <v>245</v>
      </c>
      <c r="B20" s="644"/>
      <c r="C20" s="644"/>
      <c r="D20" s="645"/>
      <c r="E20" s="321">
        <f>SUM('Div 26.1 - ELECTRICAL'!I20)</f>
        <v>0</v>
      </c>
      <c r="G20" s="324">
        <f>'Div 26.1 - ELECTRICAL'!$F$19</f>
        <v>0</v>
      </c>
      <c r="H20" s="324">
        <f>'Div 26.1 - ELECTRICAL'!$F$34</f>
        <v>0</v>
      </c>
    </row>
    <row r="21" spans="1:8" ht="16.149999999999999" customHeight="1">
      <c r="A21" s="649" t="s">
        <v>246</v>
      </c>
      <c r="B21" s="644"/>
      <c r="C21" s="644"/>
      <c r="D21" s="645"/>
      <c r="E21" s="321">
        <f>SUM('Div 26.2 - LIGHTING'!J20)</f>
        <v>0</v>
      </c>
      <c r="G21" s="324">
        <f>'Div 26.2 - LIGHTING'!$G$19</f>
        <v>0</v>
      </c>
      <c r="H21" s="324">
        <f>'Div 26.2 - LIGHTING'!$G$34</f>
        <v>0</v>
      </c>
    </row>
    <row r="22" spans="1:8" ht="16.149999999999999" customHeight="1">
      <c r="A22" s="649" t="s">
        <v>78</v>
      </c>
      <c r="B22" s="644"/>
      <c r="C22" s="644"/>
      <c r="D22" s="645"/>
      <c r="E22" s="321">
        <f>SUM('Div 27 - COMMUNICATIONS'!I20)</f>
        <v>0</v>
      </c>
      <c r="G22" s="324">
        <f>'Div 27 - COMMUNICATIONS'!$F$19</f>
        <v>0</v>
      </c>
      <c r="H22" s="324">
        <f>'Div 27 - COMMUNICATIONS'!$F$34</f>
        <v>0</v>
      </c>
    </row>
    <row r="23" spans="1:8" ht="16.149999999999999" customHeight="1">
      <c r="A23" s="649" t="s">
        <v>247</v>
      </c>
      <c r="B23" s="644"/>
      <c r="C23" s="644"/>
      <c r="D23" s="645"/>
      <c r="E23" s="321">
        <f>SUM('Div 28.1 - ELECTRIC, SAFETY'!I20)</f>
        <v>0</v>
      </c>
      <c r="G23" s="324">
        <f>'Div 28.1 - ELECTRIC, SAFETY'!$F$19</f>
        <v>0</v>
      </c>
      <c r="H23" s="324">
        <f>'Div 28.1 - ELECTRIC, SAFETY'!$F$34</f>
        <v>0</v>
      </c>
    </row>
    <row r="24" spans="1:8" ht="16.149999999999999" customHeight="1">
      <c r="A24" s="649" t="s">
        <v>248</v>
      </c>
      <c r="B24" s="644"/>
      <c r="C24" s="644"/>
      <c r="D24" s="645"/>
      <c r="E24" s="321">
        <f>'Div 28.2 - SECURITY'!$I$20</f>
        <v>0</v>
      </c>
      <c r="G24" s="324">
        <f>'Div 28.2 - SECURITY'!$F$19</f>
        <v>0</v>
      </c>
      <c r="H24" s="324">
        <f>'Div 28.2 - SECURITY'!$F$34</f>
        <v>0</v>
      </c>
    </row>
    <row r="25" spans="1:8" ht="16.149999999999999" customHeight="1">
      <c r="A25" s="649" t="s">
        <v>79</v>
      </c>
      <c r="B25" s="644"/>
      <c r="C25" s="644"/>
      <c r="D25" s="645"/>
      <c r="E25" s="321">
        <f>SUM('Div 32 - EXTERIOR'!I20)</f>
        <v>0</v>
      </c>
      <c r="G25" s="324">
        <f>'Div 32 - EXTERIOR'!$F$19</f>
        <v>0</v>
      </c>
      <c r="H25" s="324">
        <f>'Div 32 - EXTERIOR'!$F$34</f>
        <v>0</v>
      </c>
    </row>
    <row r="26" spans="1:8" ht="16.149999999999999" customHeight="1">
      <c r="A26" s="643"/>
      <c r="B26" s="644"/>
      <c r="C26" s="644"/>
      <c r="D26" s="645"/>
      <c r="E26" s="322"/>
      <c r="G26" s="324"/>
      <c r="H26" s="324"/>
    </row>
    <row r="27" spans="1:8" ht="16.149999999999999" customHeight="1" thickBot="1">
      <c r="A27" s="646"/>
      <c r="B27" s="647"/>
      <c r="C27" s="647"/>
      <c r="D27" s="648"/>
      <c r="E27" s="321"/>
      <c r="F27" t="s">
        <v>80</v>
      </c>
      <c r="G27" s="324"/>
      <c r="H27" s="324"/>
    </row>
    <row r="28" spans="1:8" ht="16.149999999999999" customHeight="1" thickBot="1">
      <c r="A28" s="84"/>
      <c r="B28" s="85"/>
      <c r="C28" s="85"/>
      <c r="D28" s="79" t="s">
        <v>130</v>
      </c>
      <c r="E28" s="323">
        <f>SUM(E3:E27)</f>
        <v>0</v>
      </c>
      <c r="G28" s="324">
        <f>SUM(G3:G25)</f>
        <v>0</v>
      </c>
      <c r="H28" s="324">
        <f>SUM(H3:H25)</f>
        <v>0</v>
      </c>
    </row>
    <row r="29" spans="1:8" ht="16.149999999999999" customHeight="1">
      <c r="A29" s="80"/>
      <c r="B29" s="80"/>
      <c r="C29" s="80"/>
      <c r="D29" s="80"/>
      <c r="E29" s="90"/>
    </row>
    <row r="30" spans="1:8" ht="16.149999999999999" customHeight="1">
      <c r="A30" s="80"/>
      <c r="B30" s="80"/>
      <c r="C30" s="80"/>
      <c r="D30" s="80"/>
      <c r="E30" s="90"/>
    </row>
    <row r="31" spans="1:8" ht="16.149999999999999" customHeight="1">
      <c r="A31" s="80"/>
      <c r="B31" s="80"/>
      <c r="C31" s="80"/>
      <c r="D31" s="80"/>
      <c r="E31" s="90"/>
    </row>
    <row r="32" spans="1:8" ht="16.149999999999999" customHeight="1">
      <c r="A32" s="80"/>
      <c r="B32" s="80"/>
      <c r="C32" s="81"/>
      <c r="D32" s="80"/>
      <c r="E32" s="90"/>
    </row>
    <row r="33" spans="1:5" ht="16.149999999999999" customHeight="1">
      <c r="A33" s="82"/>
      <c r="B33" s="80"/>
      <c r="C33" s="80"/>
      <c r="D33" s="80"/>
      <c r="E33" s="90"/>
    </row>
    <row r="34" spans="1:5" ht="16.149999999999999" customHeight="1"/>
    <row r="35" spans="1:5" ht="16.149999999999999" customHeight="1"/>
    <row r="36" spans="1:5" ht="16.149999999999999" customHeight="1"/>
    <row r="37" spans="1:5" ht="16.149999999999999" customHeight="1"/>
    <row r="38" spans="1:5" ht="16.149999999999999" customHeight="1"/>
    <row r="39" spans="1:5" ht="16.149999999999999" customHeight="1"/>
  </sheetData>
  <sheetProtection password="CC42" sheet="1" objects="1" scenarios="1" selectLockedCells="1"/>
  <mergeCells count="26">
    <mergeCell ref="A1:E2"/>
    <mergeCell ref="A3:D3"/>
    <mergeCell ref="A4:D4"/>
    <mergeCell ref="A5:D5"/>
    <mergeCell ref="A6:D6"/>
    <mergeCell ref="A7:D7"/>
    <mergeCell ref="A8:D8"/>
    <mergeCell ref="A9:D9"/>
    <mergeCell ref="A10:D10"/>
    <mergeCell ref="A11:D11"/>
    <mergeCell ref="A12:D12"/>
    <mergeCell ref="A20:D20"/>
    <mergeCell ref="A13:D13"/>
    <mergeCell ref="A14:D14"/>
    <mergeCell ref="A15:D15"/>
    <mergeCell ref="A16:D16"/>
    <mergeCell ref="A17:D17"/>
    <mergeCell ref="A18:D18"/>
    <mergeCell ref="A19:D19"/>
    <mergeCell ref="A26:D26"/>
    <mergeCell ref="A27:D27"/>
    <mergeCell ref="A21:D21"/>
    <mergeCell ref="A22:D22"/>
    <mergeCell ref="A23:D23"/>
    <mergeCell ref="A25:D25"/>
    <mergeCell ref="A24:D24"/>
  </mergeCells>
  <phoneticPr fontId="17" type="noConversion"/>
  <pageMargins left="0.75" right="0.75" top="1" bottom="1" header="0.5" footer="0.5"/>
  <pageSetup scale="95" orientation="portrait" horizontalDpi="4294967293" r:id="rId1"/>
  <headerFooter alignWithMargins="0"/>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43"/>
  <sheetViews>
    <sheetView zoomScale="70" zoomScaleNormal="70" zoomScaleSheetLayoutView="85" workbookViewId="0">
      <pane xSplit="4" ySplit="5" topLeftCell="E6" activePane="bottomRight" state="frozen"/>
      <selection activeCell="B44" sqref="B44"/>
      <selection pane="topRight" activeCell="B44" sqref="B44"/>
      <selection pane="bottomLeft" activeCell="B44" sqref="B44"/>
      <selection pane="bottomRight" activeCell="A25" sqref="A25:B25"/>
    </sheetView>
  </sheetViews>
  <sheetFormatPr defaultColWidth="7.109375" defaultRowHeight="15"/>
  <cols>
    <col min="1" max="1" width="8.44140625" customWidth="1"/>
    <col min="2" max="2" width="13.88671875" customWidth="1"/>
    <col min="3" max="3" width="7.21875" bestFit="1" customWidth="1"/>
    <col min="4" max="4" width="9.77734375" customWidth="1"/>
    <col min="5" max="5" width="8.44140625" style="60" customWidth="1"/>
    <col min="6" max="6" width="8.44140625" customWidth="1"/>
    <col min="7" max="7" width="9.109375" customWidth="1"/>
    <col min="8" max="9" width="10.21875" customWidth="1"/>
  </cols>
  <sheetData>
    <row r="1" spans="1:9" ht="12" customHeight="1" thickTop="1">
      <c r="A1" s="54"/>
      <c r="B1" s="55"/>
      <c r="C1" s="55"/>
      <c r="D1" s="55"/>
      <c r="E1" s="68"/>
      <c r="F1" s="68"/>
      <c r="G1" s="69"/>
      <c r="H1" s="70" t="s">
        <v>128</v>
      </c>
      <c r="I1" s="255"/>
    </row>
    <row r="2" spans="1:9" ht="15" customHeight="1" thickBot="1">
      <c r="A2" s="56" t="s">
        <v>129</v>
      </c>
      <c r="B2" s="57"/>
      <c r="C2" s="57"/>
      <c r="D2" s="57"/>
      <c r="E2" s="71"/>
      <c r="F2" s="72"/>
      <c r="G2" s="73"/>
      <c r="H2" s="667">
        <f>'TICS '!A4</f>
        <v>0</v>
      </c>
      <c r="I2" s="668"/>
    </row>
    <row r="3" spans="1:9" ht="21.75" customHeight="1" thickBot="1">
      <c r="A3" s="669" t="s">
        <v>213</v>
      </c>
      <c r="B3" s="670"/>
      <c r="C3" s="670"/>
      <c r="D3" s="670"/>
      <c r="E3" s="670"/>
      <c r="F3" s="670"/>
      <c r="G3" s="670"/>
      <c r="H3" s="59"/>
      <c r="I3" s="256"/>
    </row>
    <row r="4" spans="1:9" ht="21.75" customHeight="1">
      <c r="A4" s="676"/>
      <c r="B4" s="677"/>
      <c r="C4" s="677"/>
      <c r="D4" s="678"/>
      <c r="E4" s="671" t="s">
        <v>135</v>
      </c>
      <c r="F4" s="672"/>
      <c r="G4" s="673" t="s">
        <v>136</v>
      </c>
      <c r="H4" s="674"/>
      <c r="I4" s="675"/>
    </row>
    <row r="5" spans="1:9" ht="21.75" customHeight="1" thickBot="1">
      <c r="A5" s="74" t="s">
        <v>131</v>
      </c>
      <c r="B5" s="75"/>
      <c r="C5" s="76" t="s">
        <v>134</v>
      </c>
      <c r="D5" s="76" t="s">
        <v>133</v>
      </c>
      <c r="E5" s="61" t="s">
        <v>127</v>
      </c>
      <c r="F5" s="63" t="s">
        <v>130</v>
      </c>
      <c r="G5" s="63" t="s">
        <v>137</v>
      </c>
      <c r="H5" s="77" t="s">
        <v>138</v>
      </c>
      <c r="I5" s="257" t="s">
        <v>130</v>
      </c>
    </row>
    <row r="6" spans="1:9" s="66" customFormat="1" ht="21.75" customHeight="1">
      <c r="A6" s="679"/>
      <c r="B6" s="680"/>
      <c r="C6" s="515"/>
      <c r="D6" s="94"/>
      <c r="E6" s="95"/>
      <c r="F6" s="112">
        <f t="shared" ref="F6:F18" si="0">C6*E6</f>
        <v>0</v>
      </c>
      <c r="G6" s="517"/>
      <c r="H6" s="121"/>
      <c r="I6" s="258">
        <f t="shared" ref="I6:I18" si="1">G6*H6</f>
        <v>0</v>
      </c>
    </row>
    <row r="7" spans="1:9" s="66" customFormat="1" ht="21.75" customHeight="1">
      <c r="A7" s="679"/>
      <c r="B7" s="680"/>
      <c r="C7" s="515"/>
      <c r="D7" s="94"/>
      <c r="E7" s="95"/>
      <c r="F7" s="112">
        <f t="shared" si="0"/>
        <v>0</v>
      </c>
      <c r="G7" s="521"/>
      <c r="H7" s="113"/>
      <c r="I7" s="259">
        <f t="shared" si="1"/>
        <v>0</v>
      </c>
    </row>
    <row r="8" spans="1:9" s="66" customFormat="1" ht="21.75" customHeight="1">
      <c r="A8" s="681"/>
      <c r="B8" s="682"/>
      <c r="C8" s="516"/>
      <c r="D8" s="137"/>
      <c r="E8" s="139"/>
      <c r="F8" s="140">
        <f t="shared" si="0"/>
        <v>0</v>
      </c>
      <c r="G8" s="522"/>
      <c r="H8" s="141"/>
      <c r="I8" s="259">
        <f t="shared" si="1"/>
        <v>0</v>
      </c>
    </row>
    <row r="9" spans="1:9" s="66" customFormat="1" ht="21.75" customHeight="1">
      <c r="A9" s="681"/>
      <c r="B9" s="682"/>
      <c r="C9" s="516"/>
      <c r="D9" s="137"/>
      <c r="E9" s="139"/>
      <c r="F9" s="140">
        <f t="shared" si="0"/>
        <v>0</v>
      </c>
      <c r="G9" s="523"/>
      <c r="H9" s="141"/>
      <c r="I9" s="259">
        <f t="shared" si="1"/>
        <v>0</v>
      </c>
    </row>
    <row r="10" spans="1:9" s="66" customFormat="1" ht="21.75" customHeight="1">
      <c r="A10" s="679"/>
      <c r="B10" s="680"/>
      <c r="C10" s="515"/>
      <c r="D10" s="94"/>
      <c r="E10" s="111"/>
      <c r="F10" s="112">
        <f t="shared" si="0"/>
        <v>0</v>
      </c>
      <c r="G10" s="524"/>
      <c r="H10" s="113"/>
      <c r="I10" s="259">
        <f t="shared" si="1"/>
        <v>0</v>
      </c>
    </row>
    <row r="11" spans="1:9" s="66" customFormat="1" ht="21.75" customHeight="1">
      <c r="A11" s="679"/>
      <c r="B11" s="680"/>
      <c r="C11" s="515"/>
      <c r="D11" s="94"/>
      <c r="E11" s="111"/>
      <c r="F11" s="112">
        <f t="shared" si="0"/>
        <v>0</v>
      </c>
      <c r="G11" s="524"/>
      <c r="H11" s="113"/>
      <c r="I11" s="259">
        <f t="shared" si="1"/>
        <v>0</v>
      </c>
    </row>
    <row r="12" spans="1:9" s="66" customFormat="1" ht="21.75" customHeight="1">
      <c r="A12" s="656"/>
      <c r="B12" s="657"/>
      <c r="C12" s="517"/>
      <c r="D12" s="110"/>
      <c r="E12" s="111"/>
      <c r="F12" s="112">
        <f t="shared" si="0"/>
        <v>0</v>
      </c>
      <c r="G12" s="524"/>
      <c r="H12" s="113"/>
      <c r="I12" s="259">
        <f t="shared" si="1"/>
        <v>0</v>
      </c>
    </row>
    <row r="13" spans="1:9" s="66" customFormat="1" ht="21.75" customHeight="1">
      <c r="A13" s="656"/>
      <c r="B13" s="657"/>
      <c r="C13" s="517"/>
      <c r="D13" s="110"/>
      <c r="E13" s="111"/>
      <c r="F13" s="112">
        <f t="shared" si="0"/>
        <v>0</v>
      </c>
      <c r="G13" s="524"/>
      <c r="H13" s="113"/>
      <c r="I13" s="259">
        <f t="shared" si="1"/>
        <v>0</v>
      </c>
    </row>
    <row r="14" spans="1:9" s="66" customFormat="1" ht="21.75" customHeight="1">
      <c r="A14" s="656"/>
      <c r="B14" s="657"/>
      <c r="C14" s="517"/>
      <c r="D14" s="110"/>
      <c r="E14" s="111"/>
      <c r="F14" s="112">
        <f t="shared" si="0"/>
        <v>0</v>
      </c>
      <c r="G14" s="524"/>
      <c r="H14" s="113"/>
      <c r="I14" s="259">
        <f t="shared" si="1"/>
        <v>0</v>
      </c>
    </row>
    <row r="15" spans="1:9" s="66" customFormat="1" ht="21.75" customHeight="1">
      <c r="A15" s="656"/>
      <c r="B15" s="657"/>
      <c r="C15" s="517"/>
      <c r="D15" s="110"/>
      <c r="E15" s="111"/>
      <c r="F15" s="112">
        <f t="shared" si="0"/>
        <v>0</v>
      </c>
      <c r="G15" s="524"/>
      <c r="H15" s="113"/>
      <c r="I15" s="259">
        <f t="shared" si="1"/>
        <v>0</v>
      </c>
    </row>
    <row r="16" spans="1:9" s="66" customFormat="1" ht="21.75" customHeight="1">
      <c r="A16" s="656"/>
      <c r="B16" s="657"/>
      <c r="C16" s="517"/>
      <c r="D16" s="110"/>
      <c r="E16" s="111"/>
      <c r="F16" s="112">
        <f t="shared" si="0"/>
        <v>0</v>
      </c>
      <c r="G16" s="524"/>
      <c r="H16" s="113"/>
      <c r="I16" s="259">
        <f t="shared" si="1"/>
        <v>0</v>
      </c>
    </row>
    <row r="17" spans="1:9" s="66" customFormat="1" ht="21.75" customHeight="1">
      <c r="A17" s="656"/>
      <c r="B17" s="657"/>
      <c r="C17" s="517"/>
      <c r="D17" s="110"/>
      <c r="E17" s="111"/>
      <c r="F17" s="112">
        <f t="shared" si="0"/>
        <v>0</v>
      </c>
      <c r="G17" s="524"/>
      <c r="H17" s="113"/>
      <c r="I17" s="259">
        <f t="shared" si="1"/>
        <v>0</v>
      </c>
    </row>
    <row r="18" spans="1:9" s="66" customFormat="1" ht="21.75" customHeight="1" thickBot="1">
      <c r="A18" s="656"/>
      <c r="B18" s="657"/>
      <c r="C18" s="517"/>
      <c r="D18" s="110"/>
      <c r="E18" s="111"/>
      <c r="F18" s="112">
        <f t="shared" si="0"/>
        <v>0</v>
      </c>
      <c r="G18" s="524"/>
      <c r="H18" s="113"/>
      <c r="I18" s="259">
        <f t="shared" si="1"/>
        <v>0</v>
      </c>
    </row>
    <row r="19" spans="1:9" s="66" customFormat="1" ht="21.75" customHeight="1" thickBot="1">
      <c r="A19" s="664"/>
      <c r="B19" s="665"/>
      <c r="C19" s="105"/>
      <c r="D19" s="105"/>
      <c r="E19" s="87" t="s">
        <v>130</v>
      </c>
      <c r="F19" s="92">
        <f>SUM(F6:F18)</f>
        <v>0</v>
      </c>
      <c r="G19" s="104"/>
      <c r="H19" s="88" t="s">
        <v>130</v>
      </c>
      <c r="I19" s="226">
        <f>SUM(I6:I18)</f>
        <v>0</v>
      </c>
    </row>
    <row r="20" spans="1:9" s="66" customFormat="1" ht="21.75" customHeight="1" thickBot="1">
      <c r="A20" s="666" t="s">
        <v>212</v>
      </c>
      <c r="B20" s="601"/>
      <c r="C20" s="601"/>
      <c r="D20" s="601"/>
      <c r="E20" s="601"/>
      <c r="F20" s="601"/>
      <c r="G20" s="601"/>
      <c r="H20" s="87" t="s">
        <v>130</v>
      </c>
      <c r="I20" s="96">
        <f>SUM(I19,F19)</f>
        <v>0</v>
      </c>
    </row>
    <row r="21" spans="1:9" s="66" customFormat="1" ht="21.75" customHeight="1">
      <c r="A21" s="660"/>
      <c r="B21" s="661"/>
      <c r="C21" s="518"/>
      <c r="D21" s="157"/>
      <c r="E21" s="156"/>
      <c r="F21" s="159">
        <f>C21*E21</f>
        <v>0</v>
      </c>
      <c r="G21" s="518"/>
      <c r="H21" s="156"/>
      <c r="I21" s="260">
        <f>G21*H21</f>
        <v>0</v>
      </c>
    </row>
    <row r="22" spans="1:9" s="66" customFormat="1" ht="21.75" customHeight="1">
      <c r="A22" s="660"/>
      <c r="B22" s="661"/>
      <c r="C22" s="518"/>
      <c r="D22" s="157"/>
      <c r="E22" s="158"/>
      <c r="F22" s="159">
        <f>C22*E22</f>
        <v>0</v>
      </c>
      <c r="G22" s="525"/>
      <c r="H22" s="161"/>
      <c r="I22" s="261">
        <f>G22*H22</f>
        <v>0</v>
      </c>
    </row>
    <row r="23" spans="1:9" s="66" customFormat="1" ht="21.75" customHeight="1">
      <c r="A23" s="660"/>
      <c r="B23" s="661"/>
      <c r="C23" s="518"/>
      <c r="D23" s="157"/>
      <c r="E23" s="162"/>
      <c r="F23" s="159">
        <f>C23*E23</f>
        <v>0</v>
      </c>
      <c r="G23" s="525"/>
      <c r="H23" s="161"/>
      <c r="I23" s="261">
        <f>G23*H23</f>
        <v>0</v>
      </c>
    </row>
    <row r="24" spans="1:9" s="66" customFormat="1" ht="21.75" customHeight="1">
      <c r="A24" s="660"/>
      <c r="B24" s="661"/>
      <c r="C24" s="518"/>
      <c r="D24" s="157"/>
      <c r="E24" s="162"/>
      <c r="F24" s="159">
        <f t="shared" ref="F24:F33" si="2">C24*E24</f>
        <v>0</v>
      </c>
      <c r="G24" s="526"/>
      <c r="H24" s="161"/>
      <c r="I24" s="261">
        <f t="shared" ref="I24:I33" si="3">G24*H24</f>
        <v>0</v>
      </c>
    </row>
    <row r="25" spans="1:9" s="66" customFormat="1" ht="21.75" customHeight="1">
      <c r="A25" s="660"/>
      <c r="B25" s="661"/>
      <c r="C25" s="518"/>
      <c r="D25" s="157"/>
      <c r="E25" s="162"/>
      <c r="F25" s="159">
        <f t="shared" si="2"/>
        <v>0</v>
      </c>
      <c r="G25" s="526"/>
      <c r="H25" s="161"/>
      <c r="I25" s="261">
        <f t="shared" si="3"/>
        <v>0</v>
      </c>
    </row>
    <row r="26" spans="1:9" s="66" customFormat="1" ht="21.75" customHeight="1">
      <c r="A26" s="660"/>
      <c r="B26" s="661"/>
      <c r="C26" s="518"/>
      <c r="D26" s="157"/>
      <c r="E26" s="162"/>
      <c r="F26" s="159">
        <f t="shared" si="2"/>
        <v>0</v>
      </c>
      <c r="G26" s="526"/>
      <c r="H26" s="161"/>
      <c r="I26" s="261">
        <f t="shared" si="3"/>
        <v>0</v>
      </c>
    </row>
    <row r="27" spans="1:9" s="66" customFormat="1" ht="21.75" customHeight="1">
      <c r="A27" s="662"/>
      <c r="B27" s="663"/>
      <c r="C27" s="519"/>
      <c r="D27" s="163"/>
      <c r="E27" s="162"/>
      <c r="F27" s="159">
        <f t="shared" si="2"/>
        <v>0</v>
      </c>
      <c r="G27" s="526"/>
      <c r="H27" s="161"/>
      <c r="I27" s="261">
        <f t="shared" si="3"/>
        <v>0</v>
      </c>
    </row>
    <row r="28" spans="1:9" s="66" customFormat="1" ht="21.75" customHeight="1">
      <c r="A28" s="662"/>
      <c r="B28" s="663"/>
      <c r="C28" s="519"/>
      <c r="D28" s="163"/>
      <c r="E28" s="162"/>
      <c r="F28" s="159">
        <f t="shared" si="2"/>
        <v>0</v>
      </c>
      <c r="G28" s="526"/>
      <c r="H28" s="161"/>
      <c r="I28" s="261">
        <f t="shared" si="3"/>
        <v>0</v>
      </c>
    </row>
    <row r="29" spans="1:9" s="66" customFormat="1" ht="21.75" customHeight="1">
      <c r="A29" s="662"/>
      <c r="B29" s="663"/>
      <c r="C29" s="519"/>
      <c r="D29" s="163"/>
      <c r="E29" s="162"/>
      <c r="F29" s="159">
        <f t="shared" si="2"/>
        <v>0</v>
      </c>
      <c r="G29" s="526"/>
      <c r="H29" s="161"/>
      <c r="I29" s="261">
        <f t="shared" si="3"/>
        <v>0</v>
      </c>
    </row>
    <row r="30" spans="1:9" s="66" customFormat="1" ht="21.75" customHeight="1">
      <c r="A30" s="662"/>
      <c r="B30" s="663"/>
      <c r="C30" s="519"/>
      <c r="D30" s="163"/>
      <c r="E30" s="162"/>
      <c r="F30" s="159">
        <f t="shared" si="2"/>
        <v>0</v>
      </c>
      <c r="G30" s="526"/>
      <c r="H30" s="161"/>
      <c r="I30" s="261">
        <f t="shared" si="3"/>
        <v>0</v>
      </c>
    </row>
    <row r="31" spans="1:9" s="66" customFormat="1" ht="21.75" customHeight="1">
      <c r="A31" s="662"/>
      <c r="B31" s="663"/>
      <c r="C31" s="519"/>
      <c r="D31" s="163"/>
      <c r="E31" s="162"/>
      <c r="F31" s="159">
        <f t="shared" si="2"/>
        <v>0</v>
      </c>
      <c r="G31" s="526"/>
      <c r="H31" s="161"/>
      <c r="I31" s="261">
        <f t="shared" si="3"/>
        <v>0</v>
      </c>
    </row>
    <row r="32" spans="1:9" s="66" customFormat="1" ht="21.75" customHeight="1">
      <c r="A32" s="662"/>
      <c r="B32" s="663"/>
      <c r="C32" s="519"/>
      <c r="D32" s="163"/>
      <c r="E32" s="162"/>
      <c r="F32" s="159">
        <f t="shared" si="2"/>
        <v>0</v>
      </c>
      <c r="G32" s="526"/>
      <c r="H32" s="161"/>
      <c r="I32" s="261">
        <f t="shared" si="3"/>
        <v>0</v>
      </c>
    </row>
    <row r="33" spans="1:9" ht="21.75" customHeight="1" thickBot="1">
      <c r="A33" s="658"/>
      <c r="B33" s="659"/>
      <c r="C33" s="520"/>
      <c r="D33" s="254"/>
      <c r="E33" s="253"/>
      <c r="F33" s="159">
        <f t="shared" si="2"/>
        <v>0</v>
      </c>
      <c r="G33" s="526"/>
      <c r="H33" s="161"/>
      <c r="I33" s="261">
        <f t="shared" si="3"/>
        <v>0</v>
      </c>
    </row>
    <row r="34" spans="1:9" ht="21.75" customHeight="1" thickBot="1">
      <c r="A34" s="204"/>
      <c r="B34" s="204"/>
      <c r="C34" s="204"/>
      <c r="D34" s="204"/>
      <c r="E34" s="164" t="s">
        <v>130</v>
      </c>
      <c r="F34" s="165">
        <f>SUM(F21:F33)</f>
        <v>0</v>
      </c>
      <c r="G34" s="527"/>
      <c r="H34" s="166" t="s">
        <v>130</v>
      </c>
      <c r="I34" s="262">
        <f>SUM(I21:I33)</f>
        <v>0</v>
      </c>
    </row>
    <row r="35" spans="1:9" ht="21.75" customHeight="1" thickBot="1">
      <c r="A35" s="204"/>
      <c r="B35" s="204"/>
      <c r="C35" s="204"/>
      <c r="D35" s="204"/>
      <c r="E35" s="171"/>
      <c r="F35" s="172"/>
      <c r="G35" s="173"/>
      <c r="H35" s="166" t="s">
        <v>130</v>
      </c>
      <c r="I35" s="263">
        <f>SUM(I34,F34)</f>
        <v>0</v>
      </c>
    </row>
    <row r="36" spans="1:9" ht="16.149999999999999" customHeight="1"/>
    <row r="37" spans="1:9" ht="16.149999999999999" customHeight="1"/>
    <row r="38" spans="1:9" ht="16.149999999999999" customHeight="1"/>
    <row r="39" spans="1:9" ht="16.149999999999999" customHeight="1"/>
    <row r="43" spans="1:9" ht="15.75">
      <c r="H43" s="86"/>
    </row>
  </sheetData>
  <sheetProtection password="CC42" sheet="1" objects="1" scenarios="1" selectLockedCells="1"/>
  <mergeCells count="33">
    <mergeCell ref="A17:B17"/>
    <mergeCell ref="A14:B14"/>
    <mergeCell ref="A4:D4"/>
    <mergeCell ref="A6:B6"/>
    <mergeCell ref="A7:B7"/>
    <mergeCell ref="A8:B8"/>
    <mergeCell ref="A13:B13"/>
    <mergeCell ref="A9:B9"/>
    <mergeCell ref="A10:B10"/>
    <mergeCell ref="A11:B11"/>
    <mergeCell ref="A12:B12"/>
    <mergeCell ref="A16:B16"/>
    <mergeCell ref="H2:I2"/>
    <mergeCell ref="A3:G3"/>
    <mergeCell ref="E4:F4"/>
    <mergeCell ref="G4:I4"/>
    <mergeCell ref="A15:B15"/>
    <mergeCell ref="A18:B18"/>
    <mergeCell ref="A33:B33"/>
    <mergeCell ref="A23:B23"/>
    <mergeCell ref="A24:B24"/>
    <mergeCell ref="A25:B25"/>
    <mergeCell ref="A32:B32"/>
    <mergeCell ref="A31:B31"/>
    <mergeCell ref="A28:B28"/>
    <mergeCell ref="A29:B29"/>
    <mergeCell ref="A27:B27"/>
    <mergeCell ref="A30:B30"/>
    <mergeCell ref="A26:B26"/>
    <mergeCell ref="A22:B22"/>
    <mergeCell ref="A19:B19"/>
    <mergeCell ref="A21:B21"/>
    <mergeCell ref="A20:G20"/>
  </mergeCells>
  <phoneticPr fontId="17" type="noConversion"/>
  <conditionalFormatting sqref="H2">
    <cfRule type="expression" priority="2" stopIfTrue="1">
      <formula>"MM/DD/YY"</formula>
    </cfRule>
  </conditionalFormatting>
  <conditionalFormatting sqref="H2">
    <cfRule type="expression" priority="1" stopIfTrue="1">
      <formula>"MM/DD/YY"</formula>
    </cfRule>
  </conditionalFormatting>
  <pageMargins left="0.75" right="0.75" top="1" bottom="1" header="0.5" footer="0.5"/>
  <pageSetup scale="7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29</vt:i4>
      </vt:variant>
    </vt:vector>
  </HeadingPairs>
  <TitlesOfParts>
    <vt:vector size="61" baseType="lpstr">
      <vt:lpstr>TICS </vt:lpstr>
      <vt:lpstr>Impact</vt:lpstr>
      <vt:lpstr>Class</vt:lpstr>
      <vt:lpstr>Code</vt:lpstr>
      <vt:lpstr>INPUT PROJECT INFO</vt:lpstr>
      <vt:lpstr>INSTRUCTIONS</vt:lpstr>
      <vt:lpstr>SHELL-TI DEFINITIONS</vt:lpstr>
      <vt:lpstr>COST SUMMARY</vt:lpstr>
      <vt:lpstr>A&amp;E DESIGN</vt:lpstr>
      <vt:lpstr>Div 1 - GENERAL REQUIREMENTS</vt:lpstr>
      <vt:lpstr>Div 2 - SITE WORK AND DEMO</vt:lpstr>
      <vt:lpstr>Div 3 - CONCRETE</vt:lpstr>
      <vt:lpstr>Div 4 - MASONRY</vt:lpstr>
      <vt:lpstr>Div 5 - METAL</vt:lpstr>
      <vt:lpstr>Div 6 - WOOD &amp; PLASTICS</vt:lpstr>
      <vt:lpstr>Div 7 - THERMAL &amp; MOISTURE</vt:lpstr>
      <vt:lpstr>Div 8 - DOORS &amp; WINDOWS</vt:lpstr>
      <vt:lpstr>Div 9 - FINISHES</vt:lpstr>
      <vt:lpstr>Div 10 - SPECIALTIES</vt:lpstr>
      <vt:lpstr>Div 11 - EQUIPMENT</vt:lpstr>
      <vt:lpstr>Div 12 - FURNISHINGS &amp; EQUIP</vt:lpstr>
      <vt:lpstr>Div 13 - SPECIAL CONSTRUCTION</vt:lpstr>
      <vt:lpstr>Div 15 - GEN CONSTRUCTION</vt:lpstr>
      <vt:lpstr>Div 21 - FIRE SUPPRESSION</vt:lpstr>
      <vt:lpstr>Div 22 - PLUMBING</vt:lpstr>
      <vt:lpstr>Div 23 - HVAC</vt:lpstr>
      <vt:lpstr>Div 26.1 - ELECTRICAL</vt:lpstr>
      <vt:lpstr>Div 26.2 - LIGHTING</vt:lpstr>
      <vt:lpstr>Div 27 - COMMUNICATIONS</vt:lpstr>
      <vt:lpstr>Div 28.1 - ELECTRIC, SAFETY</vt:lpstr>
      <vt:lpstr>Div 28.2 - SECURITY</vt:lpstr>
      <vt:lpstr>Div 32 - EXTERIOR</vt:lpstr>
      <vt:lpstr>'A&amp;E DESIGN'!Print_Area</vt:lpstr>
      <vt:lpstr>'COST SUMMARY'!Print_Area</vt:lpstr>
      <vt:lpstr>'Div 1 - GENERAL REQUIREMENTS'!Print_Area</vt:lpstr>
      <vt:lpstr>'Div 10 - SPECIALTIES'!Print_Area</vt:lpstr>
      <vt:lpstr>'Div 11 - EQUIPMENT'!Print_Area</vt:lpstr>
      <vt:lpstr>'Div 12 - FURNISHINGS &amp; EQUIP'!Print_Area</vt:lpstr>
      <vt:lpstr>'Div 13 - SPECIAL CONSTRUCTION'!Print_Area</vt:lpstr>
      <vt:lpstr>'Div 15 - GEN CONSTRUCTION'!Print_Area</vt:lpstr>
      <vt:lpstr>'Div 2 - SITE WORK AND DEMO'!Print_Area</vt:lpstr>
      <vt:lpstr>'Div 21 - FIRE SUPPRESSION'!Print_Area</vt:lpstr>
      <vt:lpstr>'Div 22 - PLUMBING'!Print_Area</vt:lpstr>
      <vt:lpstr>'Div 23 - HVAC'!Print_Area</vt:lpstr>
      <vt:lpstr>'Div 26.1 - ELECTRICAL'!Print_Area</vt:lpstr>
      <vt:lpstr>'Div 26.2 - LIGHTING'!Print_Area</vt:lpstr>
      <vt:lpstr>'Div 27 - COMMUNICATIONS'!Print_Area</vt:lpstr>
      <vt:lpstr>'Div 28.1 - ELECTRIC, SAFETY'!Print_Area</vt:lpstr>
      <vt:lpstr>'Div 28.2 - SECURITY'!Print_Area</vt:lpstr>
      <vt:lpstr>'Div 3 - CONCRETE'!Print_Area</vt:lpstr>
      <vt:lpstr>'Div 32 - EXTERIOR'!Print_Area</vt:lpstr>
      <vt:lpstr>'Div 4 - MASONRY'!Print_Area</vt:lpstr>
      <vt:lpstr>'Div 5 - METAL'!Print_Area</vt:lpstr>
      <vt:lpstr>'Div 6 - WOOD &amp; PLASTICS'!Print_Area</vt:lpstr>
      <vt:lpstr>'Div 7 - THERMAL &amp; MOISTURE'!Print_Area</vt:lpstr>
      <vt:lpstr>'Div 8 - DOORS &amp; WINDOWS'!Print_Area</vt:lpstr>
      <vt:lpstr>'Div 9 - FINISHES'!Print_Area</vt:lpstr>
      <vt:lpstr>Impact!Print_Area</vt:lpstr>
      <vt:lpstr>'INPUT PROJECT INFO'!Print_Area</vt:lpstr>
      <vt:lpstr>INSTRUCTIONS!Print_Area</vt:lpstr>
      <vt:lpstr>'TICS '!Print_Area</vt:lpstr>
    </vt:vector>
  </TitlesOfParts>
  <Company>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IGE</dc:title>
  <dc:creator>WHEELER, Douglas</dc:creator>
  <cp:lastModifiedBy>Department of Veterans Affairs</cp:lastModifiedBy>
  <cp:lastPrinted>2010-12-22T19:30:35Z</cp:lastPrinted>
  <dcterms:created xsi:type="dcterms:W3CDTF">1997-02-13T14:23:41Z</dcterms:created>
  <dcterms:modified xsi:type="dcterms:W3CDTF">2018-02-12T15:53:57Z</dcterms:modified>
</cp:coreProperties>
</file>