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HALEAHENRYDA\Desktop\ASSIGNED Pharmacy Contracts\0020-764-9LI-OM-PHARM-10.03-NBD 10.28\"/>
    </mc:Choice>
  </mc:AlternateContent>
  <xr:revisionPtr revIDLastSave="0" documentId="13_ncr:1_{27E931CF-6065-4BC4-B6E0-090281585281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harmacy List" sheetId="1" r:id="rId1"/>
    <sheet name="Abstract of Offerors" sheetId="2" r:id="rId2"/>
    <sheet name="Award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3" l="1"/>
  <c r="N29" i="3"/>
  <c r="N28" i="3" s="1"/>
  <c r="N26" i="3"/>
  <c r="N25" i="3"/>
  <c r="N24" i="3"/>
  <c r="N21" i="3"/>
  <c r="N20" i="3"/>
  <c r="N17" i="3"/>
  <c r="N16" i="3" s="1"/>
  <c r="N14" i="3"/>
  <c r="N13" i="3" s="1"/>
  <c r="N23" i="3" l="1"/>
  <c r="N19" i="3"/>
</calcChain>
</file>

<file path=xl/sharedStrings.xml><?xml version="1.0" encoding="utf-8"?>
<sst xmlns="http://schemas.openxmlformats.org/spreadsheetml/2006/main" count="179" uniqueCount="95">
  <si>
    <t xml:space="preserve">Pharmaceuticals </t>
  </si>
  <si>
    <t>Posted</t>
  </si>
  <si>
    <t xml:space="preserve">VA CMOP - </t>
  </si>
  <si>
    <t>Due Date</t>
  </si>
  <si>
    <t>2) All NDCs submitted for bid will need to pass RPH evaluation and approval</t>
  </si>
  <si>
    <t>Vendor Name:</t>
  </si>
  <si>
    <t>Vendor Point of Contact:</t>
  </si>
  <si>
    <t>Point of Contact Email:</t>
  </si>
  <si>
    <t>LINE ITEM</t>
  </si>
  <si>
    <t>NDC #/UPC</t>
  </si>
  <si>
    <t>CMOP
Item #</t>
  </si>
  <si>
    <t>DESCRIPTION</t>
  </si>
  <si>
    <t>MFR.</t>
  </si>
  <si>
    <t>COUNTRY OF 
ORIGIN</t>
  </si>
  <si>
    <t>PKG</t>
  </si>
  <si>
    <t>QTY</t>
  </si>
  <si>
    <t>UNIT OF 
MEASURE</t>
  </si>
  <si>
    <t>UNIT PRICE</t>
  </si>
  <si>
    <t>TOTAL PRICE</t>
  </si>
  <si>
    <t>VENDOR COMMENTS</t>
  </si>
  <si>
    <t>1</t>
  </si>
  <si>
    <t>2</t>
  </si>
  <si>
    <t>3</t>
  </si>
  <si>
    <t>4</t>
  </si>
  <si>
    <t>5</t>
  </si>
  <si>
    <t>VENDOR PROPOSED ALTERNATE
NDC (PKG SZ)</t>
  </si>
  <si>
    <t>NDC Proposed</t>
  </si>
  <si>
    <t>ORIGIN COUNTRY</t>
  </si>
  <si>
    <t xml:space="preserve">Solicitation # </t>
  </si>
  <si>
    <t>IMF#</t>
  </si>
  <si>
    <t>BT SZ</t>
  </si>
  <si>
    <t>UNIT</t>
  </si>
  <si>
    <t>IGCE</t>
  </si>
  <si>
    <t>Vendor Alt NDC</t>
  </si>
  <si>
    <t>Delivery to be 10 Days ARO</t>
  </si>
  <si>
    <t>eCMS PO #</t>
  </si>
  <si>
    <t>Socio-economic Size</t>
  </si>
  <si>
    <t xml:space="preserve"> Awd  PO #                                               Awd 2237</t>
  </si>
  <si>
    <t>eCMS PO#</t>
  </si>
  <si>
    <t xml:space="preserve"> -- DUNS </t>
  </si>
  <si>
    <t xml:space="preserve">  -- DUNS </t>
  </si>
  <si>
    <t>1) Full Delivery required within 5 days ARO, no partials accepted without prior approval</t>
  </si>
  <si>
    <t>DUNS #</t>
  </si>
  <si>
    <t>Socio economic size</t>
  </si>
  <si>
    <t>Past Performance Rating</t>
  </si>
  <si>
    <t>PPIRS</t>
  </si>
  <si>
    <t>Vendor</t>
  </si>
  <si>
    <t>Sam Expiration Date</t>
  </si>
  <si>
    <t>Approved Alternate NDC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</si>
  <si>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</si>
  <si>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</si>
  <si>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</si>
  <si>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</si>
  <si>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</si>
  <si>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</si>
  <si>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</si>
  <si>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</si>
  <si>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</si>
  <si>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</si>
  <si>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</si>
  <si>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</si>
  <si>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</si>
  <si>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</si>
  <si>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BT</t>
  </si>
  <si>
    <t>00172-5241-60</t>
  </si>
  <si>
    <t>00115-1678-01</t>
  </si>
  <si>
    <t>69097-0223-16</t>
  </si>
  <si>
    <t>48582-0001-55</t>
  </si>
  <si>
    <t>29300-0126-01</t>
  </si>
  <si>
    <t>00574-0106-01</t>
  </si>
  <si>
    <t>63304-0692-01</t>
  </si>
  <si>
    <t>00378-6060-01</t>
  </si>
  <si>
    <t>00093-8035-05</t>
  </si>
  <si>
    <t>A0766</t>
  </si>
  <si>
    <t>A0608</t>
  </si>
  <si>
    <t>A1069</t>
  </si>
  <si>
    <t>S0609</t>
  </si>
  <si>
    <t>B0241</t>
  </si>
  <si>
    <t>B0180</t>
  </si>
  <si>
    <t>C0268</t>
  </si>
  <si>
    <t>D1035</t>
  </si>
  <si>
    <t>G0058</t>
  </si>
  <si>
    <t xml:space="preserve">ANAGRELIDE HCL 0.5MG CAP     </t>
  </si>
  <si>
    <t xml:space="preserve">ALENDRONATE 10MG TAB     </t>
  </si>
  <si>
    <t>ALENDRONATE 35MG TAB</t>
  </si>
  <si>
    <t>ARTIFICIAL SALIVA (BIOTENE MOUTH) SPRAY</t>
  </si>
  <si>
    <t>BISOPROLOL FUMARATE 5MG TAB</t>
  </si>
  <si>
    <t>BROMOCRIPTINE MESYLATE 2.5MG TAB</t>
  </si>
  <si>
    <t>CLINDAMYCIN HCL 150MG CAP</t>
  </si>
  <si>
    <t xml:space="preserve">DILTIAZEM HCL 60MG 12HR SA CAP     </t>
  </si>
  <si>
    <t xml:space="preserve">GLYBURIDE 3MG TAB        </t>
  </si>
  <si>
    <t>MURFREESBORO</t>
  </si>
  <si>
    <t>10/08/2019</t>
  </si>
  <si>
    <t>1) Full Delivery required within 13 days ARO, no partials accepted without prior approval</t>
  </si>
  <si>
    <t>Solicitation # 36C770120Q0024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</si>
</sst>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37">
    <xf numFmtId="0" fontId="0" fillId="0" borderId="0" xfId="0"/>
    <xf numFmtId="0" fontId="22" fillId="0" borderId="0" xfId="0" applyFont="1" applyAlignment="1">
      <alignment horizontal="center"/>
    </xf>
    <xf numFmtId="0" fontId="0" fillId="0" borderId="0" xfId="0"/>
    <xf numFmtId="49" fontId="20" fillId="0" borderId="0" xfId="0" applyNumberFormat="1" applyFont="1" applyFill="1" applyBorder="1" applyAlignment="1" applyProtection="1">
      <alignment horizontal="center"/>
    </xf>
    <xf numFmtId="49" fontId="21" fillId="0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  <protection locked="0"/>
    </xf>
    <xf numFmtId="165" fontId="20" fillId="0" borderId="0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49" fontId="18" fillId="0" borderId="10" xfId="0" applyNumberFormat="1" applyFont="1" applyFill="1" applyBorder="1" applyAlignment="1" applyProtection="1">
      <alignment horizontal="center" wrapText="1"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164" fontId="18" fillId="0" borderId="10" xfId="0" applyNumberFormat="1" applyFont="1" applyFill="1" applyBorder="1" applyAlignment="1" applyProtection="1">
      <alignment horizontal="center" wrapText="1"/>
      <protection locked="0"/>
    </xf>
    <xf numFmtId="165" fontId="18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 wrapText="1"/>
      <protection locked="0"/>
    </xf>
    <xf numFmtId="49" fontId="16" fillId="0" borderId="10" xfId="0" applyNumberFormat="1" applyFont="1" applyFill="1" applyBorder="1" applyAlignment="1" applyProtection="1">
      <alignment horizontal="left"/>
      <protection locked="0"/>
    </xf>
    <xf numFmtId="0" fontId="19" fillId="0" borderId="10" xfId="42" applyFont="1" applyFill="1" applyBorder="1" applyAlignment="1">
      <alignment horizontal="center"/>
    </xf>
    <xf numFmtId="0" fontId="19" fillId="0" borderId="10" xfId="42" applyFont="1" applyFill="1" applyBorder="1"/>
    <xf numFmtId="0" fontId="25" fillId="0" borderId="10" xfId="0" applyFont="1" applyFill="1" applyBorder="1" applyAlignment="1" applyProtection="1">
      <alignment horizontal="center"/>
      <protection locked="0"/>
    </xf>
    <xf numFmtId="0" fontId="19" fillId="0" borderId="10" xfId="42" applyFont="1" applyFill="1" applyBorder="1" applyAlignment="1">
      <alignment horizontal="center" wrapText="1"/>
    </xf>
    <xf numFmtId="49" fontId="19" fillId="0" borderId="10" xfId="42" applyNumberFormat="1" applyFont="1" applyBorder="1" applyAlignment="1">
      <alignment horizontal="center"/>
    </xf>
    <xf numFmtId="49" fontId="26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9" fontId="19" fillId="0" borderId="10" xfId="42" applyNumberFormat="1" applyFont="1" applyFill="1" applyBorder="1" applyAlignment="1">
      <alignment horizontal="center"/>
    </xf>
    <xf numFmtId="14" fontId="19" fillId="0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Border="1"/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8" fillId="0" borderId="11" xfId="0" applyNumberFormat="1" applyFont="1" applyFill="1" applyBorder="1" applyAlignment="1" applyProtection="1">
      <alignment horizontal="center" wrapText="1"/>
      <protection locked="0"/>
    </xf>
    <xf numFmtId="49" fontId="18" fillId="0" borderId="11" xfId="0" applyNumberFormat="1" applyFont="1" applyFill="1" applyBorder="1" applyAlignment="1" applyProtection="1">
      <alignment horizontal="center"/>
      <protection locked="0"/>
    </xf>
    <xf numFmtId="49" fontId="16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Border="1"/>
    <xf numFmtId="0" fontId="0" fillId="33" borderId="16" xfId="0" applyFill="1" applyBorder="1"/>
    <xf numFmtId="0" fontId="0" fillId="33" borderId="0" xfId="0" applyFill="1"/>
    <xf numFmtId="14" fontId="0" fillId="33" borderId="0" xfId="0" applyNumberFormat="1" applyFill="1"/>
    <xf numFmtId="0" fontId="27" fillId="33" borderId="13" xfId="46" applyFill="1" applyBorder="1"/>
    <xf numFmtId="49" fontId="18" fillId="33" borderId="15" xfId="0" applyNumberFormat="1" applyFont="1" applyFill="1" applyBorder="1" applyAlignment="1" applyProtection="1">
      <alignment horizontal="center" wrapText="1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 wrapText="1"/>
      <protection locked="0"/>
    </xf>
    <xf numFmtId="164" fontId="18" fillId="33" borderId="10" xfId="0" applyNumberFormat="1" applyFont="1" applyFill="1" applyBorder="1" applyAlignment="1" applyProtection="1">
      <alignment horizontal="center" wrapText="1"/>
      <protection locked="0"/>
    </xf>
    <xf numFmtId="165" fontId="18" fillId="33" borderId="10" xfId="0" applyNumberFormat="1" applyFont="1" applyFill="1" applyBorder="1" applyAlignment="1" applyProtection="1">
      <alignment horizontal="center" wrapText="1"/>
      <protection locked="0"/>
    </xf>
    <xf numFmtId="0" fontId="0" fillId="34" borderId="16" xfId="0" applyFill="1" applyBorder="1"/>
    <xf numFmtId="0" fontId="0" fillId="34" borderId="0" xfId="0" applyFill="1"/>
    <xf numFmtId="14" fontId="0" fillId="34" borderId="0" xfId="0" applyNumberFormat="1" applyFill="1"/>
    <xf numFmtId="0" fontId="27" fillId="34" borderId="13" xfId="46" applyFill="1" applyBorder="1"/>
    <xf numFmtId="49" fontId="18" fillId="34" borderId="15" xfId="0" applyNumberFormat="1" applyFont="1" applyFill="1" applyBorder="1" applyAlignment="1" applyProtection="1">
      <alignment horizontal="center" wrapText="1"/>
      <protection locked="0"/>
    </xf>
    <xf numFmtId="49" fontId="18" fillId="34" borderId="10" xfId="0" applyNumberFormat="1" applyFont="1" applyFill="1" applyBorder="1" applyAlignment="1" applyProtection="1">
      <alignment horizontal="center"/>
      <protection locked="0"/>
    </xf>
    <xf numFmtId="49" fontId="18" fillId="34" borderId="10" xfId="0" applyNumberFormat="1" applyFont="1" applyFill="1" applyBorder="1" applyAlignment="1" applyProtection="1">
      <alignment horizontal="center" wrapText="1"/>
      <protection locked="0"/>
    </xf>
    <xf numFmtId="164" fontId="18" fillId="34" borderId="10" xfId="0" applyNumberFormat="1" applyFont="1" applyFill="1" applyBorder="1" applyAlignment="1" applyProtection="1">
      <alignment horizontal="center" wrapText="1"/>
      <protection locked="0"/>
    </xf>
    <xf numFmtId="165" fontId="18" fillId="34" borderId="10" xfId="0" applyNumberFormat="1" applyFont="1" applyFill="1" applyBorder="1" applyAlignment="1" applyProtection="1">
      <alignment horizontal="center" wrapText="1"/>
      <protection locked="0"/>
    </xf>
    <xf numFmtId="0" fontId="0" fillId="36" borderId="16" xfId="0" applyFill="1" applyBorder="1"/>
    <xf numFmtId="0" fontId="0" fillId="36" borderId="0" xfId="0" applyFill="1"/>
    <xf numFmtId="14" fontId="0" fillId="36" borderId="0" xfId="0" applyNumberFormat="1" applyFill="1"/>
    <xf numFmtId="49" fontId="18" fillId="36" borderId="15" xfId="0" applyNumberFormat="1" applyFont="1" applyFill="1" applyBorder="1" applyAlignment="1" applyProtection="1">
      <alignment horizontal="center" wrapText="1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 wrapText="1"/>
      <protection locked="0"/>
    </xf>
    <xf numFmtId="164" fontId="18" fillId="36" borderId="10" xfId="0" applyNumberFormat="1" applyFont="1" applyFill="1" applyBorder="1" applyAlignment="1" applyProtection="1">
      <alignment horizontal="center" wrapText="1"/>
      <protection locked="0"/>
    </xf>
    <xf numFmtId="165" fontId="18" fillId="36" borderId="10" xfId="0" applyNumberFormat="1" applyFont="1" applyFill="1" applyBorder="1" applyAlignment="1" applyProtection="1">
      <alignment horizontal="center" wrapText="1"/>
      <protection locked="0"/>
    </xf>
    <xf numFmtId="0" fontId="0" fillId="37" borderId="16" xfId="0" applyFill="1" applyBorder="1"/>
    <xf numFmtId="0" fontId="0" fillId="37" borderId="0" xfId="0" applyFill="1"/>
    <xf numFmtId="14" fontId="0" fillId="37" borderId="0" xfId="0" applyNumberFormat="1" applyFill="1"/>
    <xf numFmtId="0" fontId="0" fillId="37" borderId="16" xfId="0" applyFont="1" applyFill="1" applyBorder="1"/>
    <xf numFmtId="49" fontId="27" fillId="37" borderId="11" xfId="46" applyNumberFormat="1" applyFill="1" applyBorder="1" applyAlignment="1" applyProtection="1">
      <alignment horizontal="left"/>
      <protection locked="0"/>
    </xf>
    <xf numFmtId="49" fontId="18" fillId="37" borderId="15" xfId="0" applyNumberFormat="1" applyFont="1" applyFill="1" applyBorder="1" applyAlignment="1" applyProtection="1">
      <alignment horizontal="center" wrapText="1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 wrapText="1"/>
      <protection locked="0"/>
    </xf>
    <xf numFmtId="164" fontId="18" fillId="37" borderId="10" xfId="0" applyNumberFormat="1" applyFont="1" applyFill="1" applyBorder="1" applyAlignment="1" applyProtection="1">
      <alignment horizontal="center" wrapText="1"/>
      <protection locked="0"/>
    </xf>
    <xf numFmtId="165" fontId="18" fillId="37" borderId="10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>
      <alignment horizontal="left"/>
    </xf>
    <xf numFmtId="0" fontId="27" fillId="36" borderId="13" xfId="46" applyFill="1" applyBorder="1"/>
    <xf numFmtId="0" fontId="0" fillId="38" borderId="16" xfId="0" applyFill="1" applyBorder="1"/>
    <xf numFmtId="0" fontId="0" fillId="38" borderId="0" xfId="0" applyFill="1"/>
    <xf numFmtId="14" fontId="0" fillId="38" borderId="0" xfId="0" applyNumberFormat="1" applyFill="1"/>
    <xf numFmtId="0" fontId="27" fillId="38" borderId="13" xfId="46" applyFill="1" applyBorder="1"/>
    <xf numFmtId="49" fontId="18" fillId="38" borderId="15" xfId="0" applyNumberFormat="1" applyFont="1" applyFill="1" applyBorder="1" applyAlignment="1" applyProtection="1">
      <alignment horizontal="center" wrapText="1"/>
      <protection locked="0"/>
    </xf>
    <xf numFmtId="49" fontId="18" fillId="38" borderId="10" xfId="0" applyNumberFormat="1" applyFont="1" applyFill="1" applyBorder="1" applyAlignment="1" applyProtection="1">
      <alignment horizontal="center"/>
      <protection locked="0"/>
    </xf>
    <xf numFmtId="49" fontId="18" fillId="38" borderId="10" xfId="0" applyNumberFormat="1" applyFont="1" applyFill="1" applyBorder="1" applyAlignment="1" applyProtection="1">
      <alignment horizontal="center" wrapText="1"/>
      <protection locked="0"/>
    </xf>
    <xf numFmtId="164" fontId="18" fillId="38" borderId="10" xfId="0" applyNumberFormat="1" applyFont="1" applyFill="1" applyBorder="1" applyAlignment="1" applyProtection="1">
      <alignment horizontal="center" wrapText="1"/>
      <protection locked="0"/>
    </xf>
    <xf numFmtId="165" fontId="18" fillId="38" borderId="10" xfId="0" applyNumberFormat="1" applyFont="1" applyFill="1" applyBorder="1" applyAlignment="1" applyProtection="1">
      <alignment horizontal="center" wrapText="1"/>
      <protection locked="0"/>
    </xf>
    <xf numFmtId="0" fontId="19" fillId="38" borderId="10" xfId="42" applyFont="1" applyFill="1" applyBorder="1" applyAlignment="1">
      <alignment horizontal="center"/>
    </xf>
    <xf numFmtId="0" fontId="19" fillId="38" borderId="10" xfId="42" applyNumberFormat="1" applyFont="1" applyFill="1" applyBorder="1" applyAlignment="1">
      <alignment horizontal="center"/>
    </xf>
    <xf numFmtId="0" fontId="0" fillId="39" borderId="16" xfId="0" applyFill="1" applyBorder="1"/>
    <xf numFmtId="0" fontId="0" fillId="39" borderId="0" xfId="0" applyFill="1"/>
    <xf numFmtId="14" fontId="0" fillId="39" borderId="0" xfId="0" applyNumberFormat="1" applyFill="1"/>
    <xf numFmtId="0" fontId="27" fillId="39" borderId="13" xfId="46" applyFill="1" applyBorder="1"/>
    <xf numFmtId="49" fontId="18" fillId="39" borderId="15" xfId="0" applyNumberFormat="1" applyFont="1" applyFill="1" applyBorder="1" applyAlignment="1" applyProtection="1">
      <alignment horizontal="center" wrapText="1"/>
      <protection locked="0"/>
    </xf>
    <xf numFmtId="49" fontId="18" fillId="39" borderId="10" xfId="0" applyNumberFormat="1" applyFont="1" applyFill="1" applyBorder="1" applyAlignment="1" applyProtection="1">
      <alignment horizontal="center"/>
      <protection locked="0"/>
    </xf>
    <xf numFmtId="49" fontId="18" fillId="39" borderId="10" xfId="0" applyNumberFormat="1" applyFont="1" applyFill="1" applyBorder="1" applyAlignment="1" applyProtection="1">
      <alignment horizontal="center" wrapText="1"/>
      <protection locked="0"/>
    </xf>
    <xf numFmtId="164" fontId="18" fillId="39" borderId="10" xfId="0" applyNumberFormat="1" applyFont="1" applyFill="1" applyBorder="1" applyAlignment="1" applyProtection="1">
      <alignment horizontal="center" wrapText="1"/>
      <protection locked="0"/>
    </xf>
    <xf numFmtId="165" fontId="18" fillId="39" borderId="10" xfId="0" applyNumberFormat="1" applyFont="1" applyFill="1" applyBorder="1" applyAlignment="1" applyProtection="1">
      <alignment horizontal="center" wrapText="1"/>
      <protection locked="0"/>
    </xf>
    <xf numFmtId="0" fontId="19" fillId="39" borderId="10" xfId="42" applyFont="1" applyFill="1" applyBorder="1" applyAlignment="1">
      <alignment horizontal="center"/>
    </xf>
    <xf numFmtId="0" fontId="0" fillId="40" borderId="16" xfId="0" applyFill="1" applyBorder="1"/>
    <xf numFmtId="0" fontId="0" fillId="40" borderId="0" xfId="0" applyFill="1"/>
    <xf numFmtId="0" fontId="27" fillId="40" borderId="13" xfId="46" applyFill="1" applyBorder="1"/>
    <xf numFmtId="49" fontId="18" fillId="40" borderId="15" xfId="0" applyNumberFormat="1" applyFont="1" applyFill="1" applyBorder="1" applyAlignment="1" applyProtection="1">
      <alignment horizontal="center" wrapText="1"/>
      <protection locked="0"/>
    </xf>
    <xf numFmtId="49" fontId="18" fillId="40" borderId="10" xfId="0" applyNumberFormat="1" applyFont="1" applyFill="1" applyBorder="1" applyAlignment="1" applyProtection="1">
      <alignment horizontal="center"/>
      <protection locked="0"/>
    </xf>
    <xf numFmtId="49" fontId="18" fillId="40" borderId="10" xfId="0" applyNumberFormat="1" applyFont="1" applyFill="1" applyBorder="1" applyAlignment="1" applyProtection="1">
      <alignment horizontal="center" wrapText="1"/>
      <protection locked="0"/>
    </xf>
    <xf numFmtId="164" fontId="18" fillId="40" borderId="10" xfId="0" applyNumberFormat="1" applyFont="1" applyFill="1" applyBorder="1" applyAlignment="1" applyProtection="1">
      <alignment horizontal="center" wrapText="1"/>
      <protection locked="0"/>
    </xf>
    <xf numFmtId="165" fontId="18" fillId="40" borderId="10" xfId="0" applyNumberFormat="1" applyFont="1" applyFill="1" applyBorder="1" applyAlignment="1" applyProtection="1">
      <alignment horizontal="center" wrapText="1"/>
      <protection locked="0"/>
    </xf>
    <xf numFmtId="14" fontId="0" fillId="40" borderId="0" xfId="0" applyNumberFormat="1" applyFill="1"/>
    <xf numFmtId="0" fontId="0" fillId="41" borderId="16" xfId="0" applyFill="1" applyBorder="1"/>
    <xf numFmtId="0" fontId="0" fillId="41" borderId="0" xfId="0" applyFill="1"/>
    <xf numFmtId="14" fontId="0" fillId="41" borderId="0" xfId="0" applyNumberFormat="1" applyFill="1"/>
    <xf numFmtId="0" fontId="27" fillId="41" borderId="13" xfId="46" applyFill="1" applyBorder="1"/>
    <xf numFmtId="49" fontId="18" fillId="41" borderId="15" xfId="0" applyNumberFormat="1" applyFont="1" applyFill="1" applyBorder="1" applyAlignment="1" applyProtection="1">
      <alignment horizontal="center" wrapText="1"/>
      <protection locked="0"/>
    </xf>
    <xf numFmtId="49" fontId="18" fillId="41" borderId="10" xfId="0" applyNumberFormat="1" applyFont="1" applyFill="1" applyBorder="1" applyAlignment="1" applyProtection="1">
      <alignment horizontal="center"/>
      <protection locked="0"/>
    </xf>
    <xf numFmtId="49" fontId="18" fillId="41" borderId="10" xfId="0" applyNumberFormat="1" applyFont="1" applyFill="1" applyBorder="1" applyAlignment="1" applyProtection="1">
      <alignment horizontal="center" wrapText="1"/>
      <protection locked="0"/>
    </xf>
    <xf numFmtId="164" fontId="18" fillId="41" borderId="10" xfId="0" applyNumberFormat="1" applyFont="1" applyFill="1" applyBorder="1" applyAlignment="1" applyProtection="1">
      <alignment horizontal="center" wrapText="1"/>
      <protection locked="0"/>
    </xf>
    <xf numFmtId="165" fontId="18" fillId="41" borderId="10" xfId="0" applyNumberFormat="1" applyFont="1" applyFill="1" applyBorder="1" applyAlignment="1" applyProtection="1">
      <alignment horizontal="center" wrapText="1"/>
      <protection locked="0"/>
    </xf>
    <xf numFmtId="0" fontId="19" fillId="35" borderId="0" xfId="42" applyFont="1" applyFill="1" applyBorder="1" applyAlignment="1">
      <alignment horizontal="center"/>
    </xf>
    <xf numFmtId="49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Alignment="1"/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4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3" fontId="35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  <xf numFmtId="165" fontId="36" fillId="0" borderId="0" xfId="0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37" fillId="0" borderId="0" xfId="0" applyFont="1" applyAlignment="1"/>
    <xf numFmtId="0" fontId="29" fillId="0" borderId="0" xfId="0" applyFont="1" applyAlignment="1"/>
    <xf numFmtId="0" fontId="38" fillId="0" borderId="18" xfId="0" applyFont="1" applyBorder="1" applyAlignment="1"/>
    <xf numFmtId="0" fontId="39" fillId="0" borderId="18" xfId="0" applyFont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left"/>
    </xf>
    <xf numFmtId="0" fontId="40" fillId="0" borderId="18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40" fillId="0" borderId="18" xfId="0" applyFont="1" applyFill="1" applyBorder="1" applyAlignment="1"/>
    <xf numFmtId="3" fontId="40" fillId="0" borderId="18" xfId="0" applyNumberFormat="1" applyFont="1" applyBorder="1" applyAlignment="1">
      <alignment horizontal="center"/>
    </xf>
    <xf numFmtId="165" fontId="41" fillId="0" borderId="18" xfId="0" applyNumberFormat="1" applyFont="1" applyFill="1" applyBorder="1" applyAlignment="1">
      <alignment horizontal="center"/>
    </xf>
    <xf numFmtId="0" fontId="40" fillId="0" borderId="18" xfId="0" applyFont="1" applyFill="1" applyBorder="1" applyAlignment="1">
      <alignment horizontal="left" wrapText="1"/>
    </xf>
    <xf numFmtId="165" fontId="40" fillId="0" borderId="18" xfId="45" applyNumberFormat="1" applyFont="1" applyFill="1" applyBorder="1" applyAlignment="1"/>
    <xf numFmtId="0" fontId="42" fillId="0" borderId="0" xfId="0" applyFont="1" applyAlignment="1"/>
    <xf numFmtId="0" fontId="40" fillId="0" borderId="0" xfId="0" applyFont="1" applyAlignment="1"/>
    <xf numFmtId="0" fontId="43" fillId="0" borderId="0" xfId="0" applyFont="1" applyAlignment="1"/>
    <xf numFmtId="0" fontId="0" fillId="0" borderId="10" xfId="0" applyFill="1" applyBorder="1" applyAlignment="1" applyProtection="1">
      <alignment horizontal="center"/>
    </xf>
    <xf numFmtId="0" fontId="31" fillId="0" borderId="10" xfId="42" applyFont="1" applyFill="1" applyBorder="1" applyAlignment="1">
      <alignment horizontal="center" wrapText="1"/>
    </xf>
    <xf numFmtId="0" fontId="19" fillId="0" borderId="10" xfId="42" applyFont="1" applyFill="1" applyBorder="1" applyProtection="1"/>
    <xf numFmtId="3" fontId="16" fillId="0" borderId="10" xfId="0" applyNumberFormat="1" applyFon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</xf>
    <xf numFmtId="0" fontId="31" fillId="0" borderId="10" xfId="0" applyFont="1" applyFill="1" applyBorder="1" applyAlignment="1" applyProtection="1">
      <alignment horizontal="left"/>
    </xf>
    <xf numFmtId="0" fontId="31" fillId="0" borderId="10" xfId="0" applyFont="1" applyFill="1" applyBorder="1" applyAlignment="1" applyProtection="1">
      <alignment horizontal="center"/>
      <protection locked="0"/>
    </xf>
    <xf numFmtId="165" fontId="31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44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/>
    </xf>
    <xf numFmtId="0" fontId="14" fillId="0" borderId="15" xfId="0" applyFont="1" applyFill="1" applyBorder="1" applyAlignment="1" applyProtection="1">
      <alignment horizontal="center"/>
    </xf>
    <xf numFmtId="165" fontId="0" fillId="0" borderId="10" xfId="0" applyNumberFormat="1" applyFill="1" applyBorder="1" applyAlignment="1" applyProtection="1">
      <alignment horizontal="center"/>
      <protection locked="0"/>
    </xf>
    <xf numFmtId="0" fontId="45" fillId="0" borderId="0" xfId="0" applyFont="1" applyFill="1" applyAlignment="1">
      <alignment horizontal="center"/>
    </xf>
    <xf numFmtId="0" fontId="19" fillId="0" borderId="10" xfId="42" applyFont="1" applyFill="1" applyBorder="1" applyAlignment="1" applyProtection="1">
      <alignment horizontal="center"/>
    </xf>
    <xf numFmtId="0" fontId="31" fillId="0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left"/>
      <protection locked="0"/>
    </xf>
    <xf numFmtId="0" fontId="31" fillId="0" borderId="10" xfId="0" applyFont="1" applyFill="1" applyBorder="1" applyAlignment="1" applyProtection="1">
      <alignment horizontal="left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19" xfId="0" applyFont="1" applyBorder="1" applyAlignment="1">
      <alignment horizontal="center"/>
    </xf>
    <xf numFmtId="3" fontId="47" fillId="0" borderId="19" xfId="0" applyNumberFormat="1" applyFont="1" applyBorder="1" applyAlignment="1">
      <alignment horizontal="center"/>
    </xf>
    <xf numFmtId="165" fontId="47" fillId="0" borderId="19" xfId="0" applyNumberFormat="1" applyFont="1" applyFill="1" applyBorder="1" applyAlignment="1">
      <alignment horizontal="center"/>
    </xf>
    <xf numFmtId="165" fontId="47" fillId="0" borderId="19" xfId="0" applyNumberFormat="1" applyFont="1" applyFill="1" applyBorder="1" applyAlignment="1">
      <alignment horizontal="center" wrapText="1"/>
    </xf>
    <xf numFmtId="165" fontId="47" fillId="0" borderId="19" xfId="45" applyNumberFormat="1" applyFont="1" applyFill="1" applyBorder="1" applyAlignment="1">
      <alignment horizontal="center"/>
    </xf>
    <xf numFmtId="0" fontId="25" fillId="0" borderId="10" xfId="0" applyFont="1" applyFill="1" applyBorder="1" applyProtection="1"/>
    <xf numFmtId="0" fontId="0" fillId="0" borderId="1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>
      <alignment horizontal="center"/>
    </xf>
    <xf numFmtId="165" fontId="47" fillId="0" borderId="19" xfId="0" applyNumberFormat="1" applyFont="1" applyBorder="1" applyAlignment="1">
      <alignment horizontal="center"/>
    </xf>
    <xf numFmtId="165" fontId="1" fillId="0" borderId="10" xfId="44" applyNumberFormat="1" applyFont="1" applyFill="1" applyBorder="1" applyAlignment="1">
      <alignment horizontal="center"/>
    </xf>
    <xf numFmtId="165" fontId="1" fillId="0" borderId="10" xfId="44" applyNumberFormat="1" applyFont="1" applyBorder="1" applyAlignment="1">
      <alignment horizontal="center"/>
    </xf>
    <xf numFmtId="0" fontId="0" fillId="0" borderId="20" xfId="0" applyFill="1" applyBorder="1" applyAlignment="1" applyProtection="1">
      <alignment horizontal="center"/>
    </xf>
    <xf numFmtId="49" fontId="19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49" fontId="19" fillId="0" borderId="10" xfId="42" applyNumberFormat="1" applyFont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/>
    </xf>
    <xf numFmtId="165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wrapText="1"/>
    </xf>
    <xf numFmtId="0" fontId="48" fillId="0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31" fillId="33" borderId="10" xfId="0" applyFont="1" applyFill="1" applyBorder="1" applyAlignment="1">
      <alignment horizontal="center"/>
    </xf>
    <xf numFmtId="165" fontId="31" fillId="33" borderId="10" xfId="0" applyNumberFormat="1" applyFont="1" applyFill="1" applyBorder="1" applyAlignment="1">
      <alignment horizontal="center"/>
    </xf>
    <xf numFmtId="0" fontId="31" fillId="37" borderId="10" xfId="0" applyFont="1" applyFill="1" applyBorder="1" applyAlignment="1">
      <alignment horizontal="center"/>
    </xf>
    <xf numFmtId="165" fontId="31" fillId="37" borderId="10" xfId="0" applyNumberFormat="1" applyFont="1" applyFill="1" applyBorder="1" applyAlignment="1">
      <alignment horizontal="center"/>
    </xf>
    <xf numFmtId="0" fontId="31" fillId="36" borderId="10" xfId="0" applyFont="1" applyFill="1" applyBorder="1" applyAlignment="1">
      <alignment horizontal="center"/>
    </xf>
    <xf numFmtId="165" fontId="31" fillId="36" borderId="10" xfId="0" applyNumberFormat="1" applyFont="1" applyFill="1" applyBorder="1" applyAlignment="1">
      <alignment horizontal="center"/>
    </xf>
    <xf numFmtId="0" fontId="31" fillId="38" borderId="10" xfId="0" applyFont="1" applyFill="1" applyBorder="1" applyAlignment="1">
      <alignment horizontal="center"/>
    </xf>
    <xf numFmtId="165" fontId="31" fillId="38" borderId="10" xfId="0" applyNumberFormat="1" applyFont="1" applyFill="1" applyBorder="1" applyAlignment="1">
      <alignment horizontal="center"/>
    </xf>
    <xf numFmtId="0" fontId="31" fillId="39" borderId="10" xfId="0" applyFont="1" applyFill="1" applyBorder="1" applyAlignment="1">
      <alignment horizontal="center"/>
    </xf>
    <xf numFmtId="165" fontId="31" fillId="39" borderId="10" xfId="0" applyNumberFormat="1" applyFont="1" applyFill="1" applyBorder="1" applyAlignment="1">
      <alignment horizontal="center"/>
    </xf>
    <xf numFmtId="0" fontId="31" fillId="40" borderId="10" xfId="0" applyFont="1" applyFill="1" applyBorder="1" applyAlignment="1">
      <alignment horizontal="center"/>
    </xf>
    <xf numFmtId="165" fontId="31" fillId="40" borderId="10" xfId="0" applyNumberFormat="1" applyFont="1" applyFill="1" applyBorder="1" applyAlignment="1">
      <alignment horizontal="center"/>
    </xf>
    <xf numFmtId="0" fontId="19" fillId="41" borderId="10" xfId="0" applyFont="1" applyFill="1" applyBorder="1" applyAlignment="1" applyProtection="1">
      <alignment horizontal="center"/>
      <protection locked="0"/>
    </xf>
    <xf numFmtId="0" fontId="31" fillId="41" borderId="10" xfId="0" applyFont="1" applyFill="1" applyBorder="1" applyAlignment="1">
      <alignment horizontal="center"/>
    </xf>
    <xf numFmtId="165" fontId="31" fillId="41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165" fontId="31" fillId="34" borderId="10" xfId="0" applyNumberFormat="1" applyFont="1" applyFill="1" applyBorder="1" applyAlignment="1">
      <alignment horizontal="center"/>
    </xf>
    <xf numFmtId="0" fontId="31" fillId="39" borderId="10" xfId="0" applyFont="1" applyFill="1" applyBorder="1"/>
    <xf numFmtId="49" fontId="26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ill="1" applyBorder="1" applyAlignment="1" applyProtection="1">
      <alignment horizontal="left"/>
    </xf>
    <xf numFmtId="0" fontId="0" fillId="0" borderId="10" xfId="0" applyBorder="1"/>
    <xf numFmtId="0" fontId="31" fillId="0" borderId="10" xfId="0" applyFont="1" applyFill="1" applyBorder="1" applyAlignment="1" applyProtection="1">
      <alignment horizontal="center" vertical="center"/>
      <protection locked="0"/>
    </xf>
    <xf numFmtId="3" fontId="31" fillId="0" borderId="10" xfId="44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center" wrapText="1"/>
      <protection locked="0"/>
    </xf>
    <xf numFmtId="3" fontId="0" fillId="0" borderId="10" xfId="44" applyNumberFormat="1" applyFont="1" applyBorder="1" applyAlignment="1">
      <alignment horizontal="center"/>
    </xf>
    <xf numFmtId="14" fontId="24" fillId="0" borderId="0" xfId="0" applyNumberFormat="1" applyFont="1" applyAlignment="1">
      <alignment horizontal="center"/>
    </xf>
    <xf numFmtId="0" fontId="50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44" applyNumberFormat="1" applyFont="1" applyBorder="1" applyAlignment="1">
      <alignment horizontal="center"/>
    </xf>
    <xf numFmtId="0" fontId="31" fillId="0" borderId="10" xfId="0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left"/>
    </xf>
    <xf numFmtId="49" fontId="16" fillId="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right"/>
      <protection locked="0"/>
    </xf>
    <xf numFmtId="49" fontId="16" fillId="0" borderId="12" xfId="0" applyNumberFormat="1" applyFont="1" applyFill="1" applyBorder="1" applyAlignment="1" applyProtection="1">
      <alignment horizontal="right"/>
      <protection locked="0"/>
    </xf>
    <xf numFmtId="49" fontId="16" fillId="0" borderId="13" xfId="0" applyNumberFormat="1" applyFont="1" applyFill="1" applyBorder="1" applyAlignment="1" applyProtection="1">
      <alignment horizontal="right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Currency" xfId="45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8000000}"/>
    <cellStyle name="Normal 3" xfId="43" xr:uid="{00000000-0005-0000-0000-000029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zoomScale="80" zoomScaleNormal="80" workbookViewId="0">
      <selection activeCell="D4" sqref="D4"/>
    </sheetView>
  </sheetViews>
  <sheetFormatPr defaultRowHeight="15" x14ac:dyDescent="0.25"/>
  <cols>
    <col min="1" max="1" width="5.85546875" bestFit="1" customWidth="1"/>
    <col min="2" max="2" width="16" customWidth="1"/>
    <col min="4" max="4" width="47" customWidth="1"/>
    <col min="5" max="5" width="26.28515625" style="128" bestFit="1" customWidth="1"/>
    <col min="6" max="6" width="18.28515625" customWidth="1"/>
    <col min="7" max="7" width="11.5703125" customWidth="1"/>
    <col min="8" max="8" width="12.7109375" customWidth="1"/>
    <col min="11" max="11" width="10.28515625" customWidth="1"/>
    <col min="12" max="12" width="10.140625" customWidth="1"/>
    <col min="13" max="13" width="10.85546875" customWidth="1"/>
    <col min="14" max="14" width="23.42578125" customWidth="1"/>
  </cols>
  <sheetData>
    <row r="1" spans="1:14" ht="18.75" x14ac:dyDescent="0.3">
      <c r="A1" s="3"/>
      <c r="B1" s="26" t="s">
        <v>0</v>
      </c>
      <c r="C1" s="4"/>
      <c r="D1" s="5"/>
      <c r="E1" s="5"/>
      <c r="F1" s="6" t="s">
        <v>1</v>
      </c>
      <c r="G1" s="7"/>
      <c r="H1" s="7"/>
      <c r="I1" s="8"/>
      <c r="J1" s="8"/>
      <c r="K1" s="8"/>
      <c r="L1" s="9"/>
      <c r="M1" s="10"/>
      <c r="N1" s="2"/>
    </row>
    <row r="2" spans="1:14" ht="18.75" x14ac:dyDescent="0.3">
      <c r="A2" s="3"/>
      <c r="B2" s="26" t="s">
        <v>2</v>
      </c>
      <c r="C2" s="230" t="s">
        <v>91</v>
      </c>
      <c r="D2" s="231"/>
      <c r="E2" s="218"/>
      <c r="F2" s="122" t="s">
        <v>92</v>
      </c>
      <c r="G2" s="8"/>
      <c r="H2" s="8"/>
      <c r="I2" s="8"/>
      <c r="J2" s="8"/>
      <c r="K2" s="8"/>
      <c r="L2" s="9"/>
      <c r="M2" s="10"/>
      <c r="N2" s="2"/>
    </row>
    <row r="3" spans="1:14" ht="15.75" x14ac:dyDescent="0.25">
      <c r="A3" s="3"/>
      <c r="B3" s="233"/>
      <c r="C3" s="233"/>
      <c r="D3" s="233"/>
      <c r="E3" s="219"/>
      <c r="F3" s="8"/>
      <c r="G3" s="2"/>
      <c r="H3" s="8"/>
      <c r="I3" s="8"/>
      <c r="J3" s="8"/>
      <c r="K3" s="8"/>
      <c r="L3" s="9"/>
      <c r="M3" s="10"/>
      <c r="N3" s="2"/>
    </row>
    <row r="4" spans="1:14" ht="18.75" x14ac:dyDescent="0.3">
      <c r="A4" s="3"/>
      <c r="B4" s="27"/>
      <c r="C4" s="4"/>
      <c r="D4" s="11" t="s">
        <v>94</v>
      </c>
      <c r="E4" s="11"/>
      <c r="F4" s="1" t="s">
        <v>3</v>
      </c>
      <c r="G4" s="2"/>
      <c r="H4" s="8"/>
      <c r="I4" s="8"/>
      <c r="J4" s="8"/>
      <c r="K4" s="8"/>
      <c r="L4" s="9"/>
      <c r="M4" s="10"/>
      <c r="N4" s="2"/>
    </row>
    <row r="5" spans="1:14" ht="18.75" x14ac:dyDescent="0.3">
      <c r="A5" s="3"/>
      <c r="B5" s="31" t="s">
        <v>93</v>
      </c>
      <c r="C5" s="4"/>
      <c r="D5" s="11"/>
      <c r="E5" s="11"/>
      <c r="F5" s="225">
        <v>43747</v>
      </c>
      <c r="G5" s="2"/>
      <c r="H5" s="8"/>
      <c r="I5" s="8"/>
      <c r="J5" s="8"/>
      <c r="K5" s="8"/>
      <c r="L5" s="9"/>
      <c r="M5" s="10"/>
      <c r="N5" s="2"/>
    </row>
    <row r="6" spans="1:14" ht="18.75" x14ac:dyDescent="0.3">
      <c r="A6" s="3"/>
      <c r="B6" s="31" t="s">
        <v>4</v>
      </c>
      <c r="C6" s="4"/>
      <c r="D6" s="11"/>
      <c r="E6" s="11"/>
      <c r="F6" s="2"/>
      <c r="G6" s="2"/>
      <c r="H6" s="8"/>
      <c r="I6" s="8"/>
      <c r="J6" s="8"/>
      <c r="K6" s="8"/>
      <c r="L6" s="9"/>
      <c r="M6" s="10"/>
      <c r="N6" s="2"/>
    </row>
    <row r="7" spans="1:14" ht="15.75" x14ac:dyDescent="0.25">
      <c r="A7" s="2"/>
      <c r="B7" s="232" t="s">
        <v>5</v>
      </c>
      <c r="C7" s="232"/>
      <c r="D7" s="20"/>
      <c r="E7" s="33"/>
      <c r="F7" s="2"/>
      <c r="G7" s="2"/>
      <c r="H7" s="8"/>
      <c r="I7" s="8"/>
      <c r="J7" s="8"/>
      <c r="K7" s="8"/>
      <c r="L7" s="9"/>
      <c r="M7" s="10"/>
      <c r="N7" s="2"/>
    </row>
    <row r="8" spans="1:14" ht="15.75" x14ac:dyDescent="0.25">
      <c r="A8" s="2"/>
      <c r="B8" s="232" t="s">
        <v>6</v>
      </c>
      <c r="C8" s="232"/>
      <c r="D8" s="20"/>
      <c r="E8" s="33"/>
      <c r="F8" s="2"/>
      <c r="G8" s="2"/>
      <c r="H8" s="8"/>
      <c r="I8" s="8"/>
      <c r="J8" s="8"/>
      <c r="K8" s="8"/>
      <c r="L8" s="9"/>
      <c r="M8" s="10"/>
      <c r="N8" s="2"/>
    </row>
    <row r="9" spans="1:14" ht="15.75" x14ac:dyDescent="0.25">
      <c r="A9" s="2"/>
      <c r="B9" s="232" t="s">
        <v>7</v>
      </c>
      <c r="C9" s="232"/>
      <c r="D9" s="20"/>
      <c r="E9" s="33"/>
      <c r="F9" s="2"/>
      <c r="G9" s="12"/>
      <c r="H9" s="2"/>
      <c r="I9" s="2"/>
      <c r="J9" s="8"/>
      <c r="K9" s="8"/>
      <c r="L9" s="9"/>
      <c r="M9" s="10"/>
      <c r="N9" s="2"/>
    </row>
    <row r="10" spans="1:14" ht="63" x14ac:dyDescent="0.25">
      <c r="A10" s="13" t="s">
        <v>8</v>
      </c>
      <c r="B10" s="14" t="s">
        <v>9</v>
      </c>
      <c r="C10" s="13" t="s">
        <v>10</v>
      </c>
      <c r="D10" s="14" t="s">
        <v>11</v>
      </c>
      <c r="E10" s="14" t="s">
        <v>48</v>
      </c>
      <c r="F10" s="13" t="s">
        <v>25</v>
      </c>
      <c r="G10" s="14" t="s">
        <v>12</v>
      </c>
      <c r="H10" s="13" t="s">
        <v>13</v>
      </c>
      <c r="I10" s="14" t="s">
        <v>14</v>
      </c>
      <c r="J10" s="14" t="s">
        <v>15</v>
      </c>
      <c r="K10" s="13" t="s">
        <v>16</v>
      </c>
      <c r="L10" s="15" t="s">
        <v>17</v>
      </c>
      <c r="M10" s="16" t="s">
        <v>18</v>
      </c>
      <c r="N10" s="19" t="s">
        <v>19</v>
      </c>
    </row>
    <row r="11" spans="1:14" x14ac:dyDescent="0.25">
      <c r="A11" s="190" t="s">
        <v>20</v>
      </c>
      <c r="B11" s="194" t="s">
        <v>64</v>
      </c>
      <c r="C11" s="229" t="s">
        <v>73</v>
      </c>
      <c r="D11" s="229" t="s">
        <v>82</v>
      </c>
      <c r="E11" s="194"/>
      <c r="F11" s="192"/>
      <c r="G11" s="192"/>
      <c r="H11" s="192"/>
      <c r="I11" s="221">
        <v>100</v>
      </c>
      <c r="J11" s="222">
        <v>84</v>
      </c>
      <c r="K11" s="223" t="s">
        <v>63</v>
      </c>
      <c r="L11" s="195"/>
      <c r="M11" s="195"/>
      <c r="N11" s="192"/>
    </row>
    <row r="12" spans="1:14" x14ac:dyDescent="0.25">
      <c r="A12" s="190" t="s">
        <v>21</v>
      </c>
      <c r="B12" s="194" t="s">
        <v>65</v>
      </c>
      <c r="C12" s="220" t="s">
        <v>74</v>
      </c>
      <c r="D12" s="220" t="s">
        <v>83</v>
      </c>
      <c r="E12" s="194"/>
      <c r="F12" s="191"/>
      <c r="G12" s="192"/>
      <c r="H12" s="192"/>
      <c r="I12" s="227">
        <v>100</v>
      </c>
      <c r="J12" s="224">
        <v>120</v>
      </c>
      <c r="K12" s="223" t="s">
        <v>63</v>
      </c>
      <c r="L12" s="195"/>
      <c r="M12" s="195"/>
      <c r="N12" s="192"/>
    </row>
    <row r="13" spans="1:14" x14ac:dyDescent="0.25">
      <c r="A13" s="190" t="s">
        <v>22</v>
      </c>
      <c r="B13" s="194" t="s">
        <v>66</v>
      </c>
      <c r="C13" s="220" t="s">
        <v>75</v>
      </c>
      <c r="D13" s="220" t="s">
        <v>84</v>
      </c>
      <c r="E13" s="194"/>
      <c r="F13" s="192"/>
      <c r="G13" s="192"/>
      <c r="H13" s="192"/>
      <c r="I13" s="227">
        <v>4</v>
      </c>
      <c r="J13" s="224">
        <v>288</v>
      </c>
      <c r="K13" s="223" t="s">
        <v>63</v>
      </c>
      <c r="L13" s="195"/>
      <c r="M13" s="195"/>
      <c r="N13" s="192"/>
    </row>
    <row r="14" spans="1:14" x14ac:dyDescent="0.25">
      <c r="A14" s="193" t="s">
        <v>23</v>
      </c>
      <c r="B14" s="194" t="s">
        <v>67</v>
      </c>
      <c r="C14" s="220" t="s">
        <v>76</v>
      </c>
      <c r="D14" s="220" t="s">
        <v>85</v>
      </c>
      <c r="E14" s="194"/>
      <c r="F14" s="192"/>
      <c r="G14" s="192"/>
      <c r="H14" s="192"/>
      <c r="I14" s="227">
        <v>45</v>
      </c>
      <c r="J14" s="224">
        <v>384</v>
      </c>
      <c r="K14" s="223" t="s">
        <v>63</v>
      </c>
      <c r="L14" s="195"/>
      <c r="M14" s="195"/>
      <c r="N14" s="192"/>
    </row>
    <row r="15" spans="1:14" x14ac:dyDescent="0.25">
      <c r="A15" s="193" t="s">
        <v>24</v>
      </c>
      <c r="B15" s="194" t="s">
        <v>68</v>
      </c>
      <c r="C15" s="220" t="s">
        <v>77</v>
      </c>
      <c r="D15" s="220" t="s">
        <v>86</v>
      </c>
      <c r="E15" s="194"/>
      <c r="F15" s="192"/>
      <c r="G15" s="192"/>
      <c r="H15" s="192"/>
      <c r="I15" s="227">
        <v>100</v>
      </c>
      <c r="J15" s="224">
        <v>84</v>
      </c>
      <c r="K15" s="223" t="s">
        <v>63</v>
      </c>
      <c r="L15" s="195"/>
      <c r="M15" s="195"/>
      <c r="N15" s="192"/>
    </row>
    <row r="16" spans="1:14" x14ac:dyDescent="0.25">
      <c r="A16" s="193" t="s">
        <v>49</v>
      </c>
      <c r="B16" s="194" t="s">
        <v>69</v>
      </c>
      <c r="C16" s="220" t="s">
        <v>78</v>
      </c>
      <c r="D16" s="220" t="s">
        <v>87</v>
      </c>
      <c r="E16" s="220"/>
      <c r="F16" s="192"/>
      <c r="G16" s="192"/>
      <c r="H16" s="192"/>
      <c r="I16" s="227">
        <v>100</v>
      </c>
      <c r="J16" s="224">
        <v>36</v>
      </c>
      <c r="K16" s="223" t="s">
        <v>63</v>
      </c>
      <c r="L16" s="195"/>
      <c r="M16" s="195"/>
      <c r="N16" s="192"/>
    </row>
    <row r="17" spans="1:14" x14ac:dyDescent="0.25">
      <c r="A17" s="193" t="s">
        <v>50</v>
      </c>
      <c r="B17" s="194" t="s">
        <v>70</v>
      </c>
      <c r="C17" s="220" t="s">
        <v>79</v>
      </c>
      <c r="D17" s="220" t="s">
        <v>88</v>
      </c>
      <c r="E17" s="194"/>
      <c r="F17" s="192"/>
      <c r="G17" s="192"/>
      <c r="H17" s="192"/>
      <c r="I17" s="227">
        <v>100</v>
      </c>
      <c r="J17" s="224">
        <v>24</v>
      </c>
      <c r="K17" s="227" t="s">
        <v>63</v>
      </c>
      <c r="L17" s="195"/>
      <c r="M17" s="195"/>
      <c r="N17" s="192"/>
    </row>
    <row r="18" spans="1:14" x14ac:dyDescent="0.25">
      <c r="A18" s="193" t="s">
        <v>51</v>
      </c>
      <c r="B18" s="194" t="s">
        <v>71</v>
      </c>
      <c r="C18" s="220" t="s">
        <v>80</v>
      </c>
      <c r="D18" s="220" t="s">
        <v>89</v>
      </c>
      <c r="E18" s="194"/>
      <c r="F18" s="192"/>
      <c r="G18" s="192"/>
      <c r="H18" s="192"/>
      <c r="I18" s="227">
        <v>100</v>
      </c>
      <c r="J18" s="224">
        <v>60</v>
      </c>
      <c r="K18" s="227" t="s">
        <v>63</v>
      </c>
      <c r="L18" s="195"/>
      <c r="M18" s="195"/>
      <c r="N18" s="192"/>
    </row>
    <row r="19" spans="1:14" x14ac:dyDescent="0.25">
      <c r="A19" s="193" t="s">
        <v>52</v>
      </c>
      <c r="B19" s="194" t="s">
        <v>72</v>
      </c>
      <c r="C19" s="220" t="s">
        <v>81</v>
      </c>
      <c r="D19" s="220" t="s">
        <v>90</v>
      </c>
      <c r="E19" s="194"/>
      <c r="F19" s="192"/>
      <c r="G19" s="192"/>
      <c r="H19" s="192"/>
      <c r="I19" s="227">
        <v>500</v>
      </c>
      <c r="J19" s="228">
        <v>6</v>
      </c>
      <c r="K19" s="227" t="s">
        <v>63</v>
      </c>
      <c r="L19" s="195"/>
      <c r="M19" s="195"/>
      <c r="N19" s="192"/>
    </row>
    <row r="20" spans="1:14" ht="15.75" x14ac:dyDescent="0.25">
      <c r="A20" s="193" t="s">
        <v>53</v>
      </c>
      <c r="B20" s="194"/>
      <c r="C20" s="226"/>
      <c r="D20" s="194"/>
      <c r="E20" s="194"/>
      <c r="F20" s="192"/>
      <c r="G20" s="192"/>
      <c r="H20" s="192"/>
      <c r="I20" s="221"/>
      <c r="J20" s="224"/>
      <c r="K20" s="223"/>
      <c r="L20" s="195"/>
      <c r="M20" s="195"/>
      <c r="N20" s="192"/>
    </row>
    <row r="21" spans="1:14" ht="15.75" x14ac:dyDescent="0.25">
      <c r="A21" s="193" t="s">
        <v>54</v>
      </c>
      <c r="B21" s="194"/>
      <c r="C21" s="226"/>
      <c r="D21" s="194"/>
      <c r="E21" s="194"/>
      <c r="F21" s="192"/>
      <c r="G21" s="192"/>
      <c r="H21" s="192"/>
      <c r="I21" s="221"/>
      <c r="J21" s="224"/>
      <c r="K21" s="223"/>
      <c r="L21" s="195"/>
      <c r="M21" s="195"/>
      <c r="N21" s="192"/>
    </row>
    <row r="22" spans="1:14" ht="15.75" x14ac:dyDescent="0.25">
      <c r="A22" s="193" t="s">
        <v>55</v>
      </c>
      <c r="B22" s="194"/>
      <c r="C22" s="226"/>
      <c r="D22" s="194"/>
      <c r="E22" s="194"/>
      <c r="F22" s="192"/>
      <c r="G22" s="192"/>
      <c r="H22" s="192"/>
      <c r="I22" s="221"/>
      <c r="J22" s="224"/>
      <c r="K22" s="223"/>
      <c r="L22" s="195"/>
      <c r="M22" s="195"/>
      <c r="N22" s="192"/>
    </row>
    <row r="23" spans="1:14" ht="15.75" x14ac:dyDescent="0.25">
      <c r="A23" s="193" t="s">
        <v>56</v>
      </c>
      <c r="B23" s="194"/>
      <c r="C23" s="226"/>
      <c r="D23" s="194"/>
      <c r="E23" s="194"/>
      <c r="F23" s="192"/>
      <c r="G23" s="192"/>
      <c r="H23" s="192"/>
      <c r="I23" s="221"/>
      <c r="J23" s="224"/>
      <c r="K23" s="223"/>
      <c r="L23" s="195"/>
      <c r="M23" s="195"/>
      <c r="N23" s="192"/>
    </row>
    <row r="24" spans="1:14" ht="15.75" x14ac:dyDescent="0.25">
      <c r="A24" s="193" t="s">
        <v>57</v>
      </c>
      <c r="B24" s="194"/>
      <c r="C24" s="226"/>
      <c r="D24" s="194"/>
      <c r="E24" s="194"/>
      <c r="F24" s="192"/>
      <c r="G24" s="192"/>
      <c r="H24" s="192"/>
      <c r="I24" s="221"/>
      <c r="J24" s="224"/>
      <c r="K24" s="223"/>
      <c r="L24" s="195"/>
      <c r="M24" s="195"/>
      <c r="N24" s="192"/>
    </row>
    <row r="25" spans="1:14" ht="15.75" x14ac:dyDescent="0.25">
      <c r="A25" s="193" t="s">
        <v>58</v>
      </c>
      <c r="B25" s="194"/>
      <c r="C25" s="226"/>
      <c r="D25" s="194"/>
      <c r="E25" s="194"/>
      <c r="F25" s="192"/>
      <c r="G25" s="192"/>
      <c r="H25" s="192"/>
      <c r="I25" s="221"/>
      <c r="J25" s="224"/>
      <c r="K25" s="223"/>
      <c r="L25" s="195"/>
      <c r="M25" s="195"/>
      <c r="N25" s="192"/>
    </row>
    <row r="26" spans="1:14" ht="15.75" x14ac:dyDescent="0.25">
      <c r="A26" s="193" t="s">
        <v>59</v>
      </c>
      <c r="B26" s="194"/>
      <c r="C26" s="226"/>
      <c r="D26" s="194"/>
      <c r="E26" s="194"/>
      <c r="F26" s="192"/>
      <c r="G26" s="192"/>
      <c r="H26" s="192"/>
      <c r="I26" s="221"/>
      <c r="J26" s="224"/>
      <c r="K26" s="223"/>
      <c r="L26" s="195"/>
      <c r="M26" s="195"/>
      <c r="N26" s="192"/>
    </row>
    <row r="27" spans="1:14" ht="15.75" x14ac:dyDescent="0.25">
      <c r="A27" s="193" t="s">
        <v>60</v>
      </c>
      <c r="B27" s="194"/>
      <c r="C27" s="226"/>
      <c r="D27" s="194"/>
      <c r="E27" s="194"/>
      <c r="F27" s="192"/>
      <c r="G27" s="192"/>
      <c r="H27" s="192"/>
      <c r="I27" s="221"/>
      <c r="J27" s="224"/>
      <c r="K27" s="223"/>
      <c r="L27" s="195"/>
      <c r="M27" s="195"/>
      <c r="N27" s="192"/>
    </row>
    <row r="28" spans="1:14" ht="15.75" x14ac:dyDescent="0.25">
      <c r="A28" s="193" t="s">
        <v>61</v>
      </c>
      <c r="B28" s="194"/>
      <c r="C28" s="226"/>
      <c r="D28" s="194"/>
      <c r="E28" s="194"/>
      <c r="F28" s="192"/>
      <c r="G28" s="192"/>
      <c r="H28" s="192"/>
      <c r="I28" s="221"/>
      <c r="J28" s="224"/>
      <c r="K28" s="223"/>
      <c r="L28" s="195"/>
      <c r="M28" s="195"/>
      <c r="N28" s="192"/>
    </row>
    <row r="29" spans="1:14" ht="15.75" x14ac:dyDescent="0.25">
      <c r="A29" s="193" t="s">
        <v>62</v>
      </c>
      <c r="B29" s="194"/>
      <c r="C29" s="226"/>
      <c r="D29" s="194"/>
      <c r="E29" s="194"/>
      <c r="F29" s="192"/>
      <c r="G29" s="192"/>
      <c r="H29" s="192"/>
      <c r="I29" s="221"/>
      <c r="J29" s="224"/>
      <c r="K29" s="223"/>
      <c r="L29" s="195"/>
      <c r="M29" s="195"/>
      <c r="N29" s="192"/>
    </row>
    <row r="40" spans="4:4" x14ac:dyDescent="0.25">
      <c r="D40">
        <v>1</v>
      </c>
    </row>
  </sheetData>
  <mergeCells count="5">
    <mergeCell ref="C2:D2"/>
    <mergeCell ref="B7:C7"/>
    <mergeCell ref="B8:C8"/>
    <mergeCell ref="B9:C9"/>
    <mergeCell ref="B3:D3"/>
  </mergeCells>
  <pageMargins left="0.7" right="0.7" top="0.75" bottom="0.75" header="0.3" footer="0.3"/>
  <pageSetup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0"/>
  <sheetViews>
    <sheetView workbookViewId="0">
      <selection activeCell="AP25" sqref="AP25"/>
    </sheetView>
  </sheetViews>
  <sheetFormatPr defaultRowHeight="15" x14ac:dyDescent="0.25"/>
  <cols>
    <col min="1" max="1" width="5.85546875" style="2" bestFit="1" customWidth="1"/>
    <col min="2" max="2" width="16" style="2" customWidth="1"/>
    <col min="3" max="3" width="9.140625" style="2"/>
    <col min="4" max="4" width="47" style="2" customWidth="1"/>
    <col min="5" max="5" width="11" style="2" customWidth="1"/>
    <col min="6" max="6" width="12.28515625" style="2" customWidth="1"/>
    <col min="7" max="7" width="14.140625" customWidth="1"/>
    <col min="9" max="9" width="11" customWidth="1"/>
    <col min="10" max="10" width="9.85546875" customWidth="1"/>
    <col min="11" max="11" width="10.140625" bestFit="1" customWidth="1"/>
    <col min="12" max="12" width="14.140625" customWidth="1"/>
    <col min="14" max="14" width="10.7109375" customWidth="1"/>
    <col min="16" max="16" width="9.7109375" bestFit="1" customWidth="1"/>
    <col min="17" max="17" width="14.140625" customWidth="1"/>
    <col min="19" max="19" width="11.140625" customWidth="1"/>
    <col min="21" max="21" width="10.7109375" bestFit="1" customWidth="1"/>
    <col min="22" max="22" width="14.140625" customWidth="1"/>
    <col min="23" max="23" width="10" customWidth="1"/>
    <col min="24" max="24" width="11.28515625" customWidth="1"/>
    <col min="26" max="26" width="10.7109375" bestFit="1" customWidth="1"/>
    <col min="27" max="27" width="14.140625" customWidth="1"/>
    <col min="29" max="29" width="11.28515625" customWidth="1"/>
    <col min="31" max="31" width="10.7109375" bestFit="1" customWidth="1"/>
    <col min="32" max="32" width="14.140625" customWidth="1"/>
    <col min="34" max="34" width="11.28515625" customWidth="1"/>
    <col min="36" max="36" width="11.140625" customWidth="1"/>
    <col min="37" max="37" width="14.140625" customWidth="1"/>
    <col min="39" max="39" width="11.85546875" customWidth="1"/>
    <col min="41" max="41" width="10.7109375" bestFit="1" customWidth="1"/>
    <col min="42" max="42" width="14.140625" customWidth="1"/>
    <col min="44" max="44" width="11.140625" customWidth="1"/>
    <col min="46" max="46" width="10.7109375" bestFit="1" customWidth="1"/>
  </cols>
  <sheetData>
    <row r="1" spans="1:46" ht="18.75" x14ac:dyDescent="0.3">
      <c r="A1" s="3"/>
      <c r="B1" s="26" t="s">
        <v>0</v>
      </c>
      <c r="C1" s="4"/>
      <c r="D1" s="5"/>
      <c r="E1" s="8"/>
      <c r="F1" s="8"/>
    </row>
    <row r="2" spans="1:46" ht="18.75" x14ac:dyDescent="0.3">
      <c r="A2" s="3"/>
      <c r="B2" s="26" t="s">
        <v>2</v>
      </c>
      <c r="C2" s="231"/>
      <c r="D2" s="231"/>
      <c r="E2" s="8"/>
      <c r="F2" s="8"/>
    </row>
    <row r="3" spans="1:46" ht="15.75" x14ac:dyDescent="0.25">
      <c r="A3" s="3"/>
      <c r="B3" s="233"/>
      <c r="C3" s="233"/>
      <c r="D3" s="233"/>
      <c r="E3" s="8"/>
      <c r="F3" s="8"/>
    </row>
    <row r="4" spans="1:46" ht="18.75" x14ac:dyDescent="0.3">
      <c r="A4" s="3"/>
      <c r="B4" s="27"/>
      <c r="C4" s="4"/>
      <c r="D4" s="11" t="s">
        <v>28</v>
      </c>
      <c r="E4" s="8"/>
      <c r="F4" s="8"/>
    </row>
    <row r="5" spans="1:46" ht="18.75" x14ac:dyDescent="0.3">
      <c r="A5" s="3"/>
      <c r="B5" s="31" t="s">
        <v>41</v>
      </c>
      <c r="C5" s="4"/>
      <c r="D5" s="11"/>
      <c r="E5" s="8"/>
      <c r="F5" s="8"/>
    </row>
    <row r="6" spans="1:46" ht="18.75" x14ac:dyDescent="0.3">
      <c r="A6" s="3"/>
      <c r="B6" s="31" t="s">
        <v>4</v>
      </c>
      <c r="C6" s="4"/>
      <c r="D6" s="11"/>
      <c r="E6" s="8"/>
      <c r="F6" s="8"/>
    </row>
    <row r="7" spans="1:46" ht="15.75" x14ac:dyDescent="0.25">
      <c r="A7" s="32"/>
      <c r="B7" s="234"/>
      <c r="C7" s="234"/>
      <c r="D7" s="33"/>
      <c r="E7" s="8"/>
      <c r="F7" s="8"/>
      <c r="G7" s="38"/>
      <c r="H7" s="39"/>
      <c r="I7" s="39"/>
      <c r="J7" s="39"/>
      <c r="K7" s="40"/>
      <c r="L7" s="64"/>
      <c r="M7" s="65"/>
      <c r="N7" s="65"/>
      <c r="O7" s="65"/>
      <c r="P7" s="66"/>
      <c r="Q7" s="56"/>
      <c r="R7" s="57"/>
      <c r="S7" s="57"/>
      <c r="T7" s="57"/>
      <c r="U7" s="58"/>
      <c r="V7" s="76"/>
      <c r="W7" s="77"/>
      <c r="X7" s="77"/>
      <c r="Y7" s="77"/>
      <c r="Z7" s="78"/>
      <c r="AA7" s="87"/>
      <c r="AB7" s="88"/>
      <c r="AC7" s="88"/>
      <c r="AD7" s="88"/>
      <c r="AE7" s="89"/>
      <c r="AF7" s="97"/>
      <c r="AG7" s="98"/>
      <c r="AH7" s="98"/>
      <c r="AI7" s="98"/>
      <c r="AJ7" s="105"/>
      <c r="AK7" s="106"/>
      <c r="AL7" s="107"/>
      <c r="AM7" s="107"/>
      <c r="AN7" s="107"/>
      <c r="AO7" s="108"/>
      <c r="AP7" s="47"/>
      <c r="AQ7" s="48"/>
      <c r="AR7" s="48"/>
      <c r="AS7" s="48"/>
      <c r="AT7" s="49"/>
    </row>
    <row r="8" spans="1:46" ht="15.75" x14ac:dyDescent="0.25">
      <c r="A8" s="32"/>
      <c r="B8" s="234"/>
      <c r="C8" s="234"/>
      <c r="D8" s="33"/>
      <c r="E8" s="8"/>
      <c r="F8" s="8"/>
      <c r="G8" s="38"/>
      <c r="H8" s="39"/>
      <c r="I8" s="39"/>
      <c r="J8" s="39"/>
      <c r="K8" s="39"/>
      <c r="L8" s="67"/>
      <c r="M8" s="65"/>
      <c r="N8" s="65"/>
      <c r="O8" s="65"/>
      <c r="P8" s="65"/>
      <c r="Q8" s="56"/>
      <c r="R8" s="57"/>
      <c r="S8" s="57"/>
      <c r="T8" s="57"/>
      <c r="U8" s="57"/>
      <c r="V8" s="76"/>
      <c r="W8" s="77"/>
      <c r="X8" s="77"/>
      <c r="Y8" s="77"/>
      <c r="Z8" s="77"/>
      <c r="AA8" s="87"/>
      <c r="AB8" s="88"/>
      <c r="AC8" s="88"/>
      <c r="AD8" s="88"/>
      <c r="AE8" s="88"/>
      <c r="AF8" s="97"/>
      <c r="AG8" s="98"/>
      <c r="AH8" s="98"/>
      <c r="AI8" s="98"/>
      <c r="AJ8" s="98"/>
      <c r="AK8" s="106"/>
      <c r="AL8" s="107"/>
      <c r="AM8" s="107"/>
      <c r="AN8" s="107"/>
      <c r="AO8" s="107"/>
      <c r="AP8" s="47"/>
      <c r="AQ8" s="48"/>
      <c r="AR8" s="48"/>
      <c r="AS8" s="48"/>
      <c r="AT8" s="48"/>
    </row>
    <row r="9" spans="1:46" ht="15.75" x14ac:dyDescent="0.25">
      <c r="A9" s="37"/>
      <c r="B9" s="235"/>
      <c r="C9" s="236"/>
      <c r="D9" s="36"/>
      <c r="F9" s="8"/>
      <c r="G9" s="41"/>
      <c r="H9" s="39"/>
      <c r="I9" s="39"/>
      <c r="J9" s="39"/>
      <c r="K9" s="39"/>
      <c r="L9" s="68"/>
      <c r="M9" s="65"/>
      <c r="N9" s="65"/>
      <c r="O9" s="65"/>
      <c r="P9" s="65"/>
      <c r="Q9" s="75"/>
      <c r="R9" s="57"/>
      <c r="S9" s="57"/>
      <c r="T9" s="57"/>
      <c r="U9" s="57"/>
      <c r="V9" s="79"/>
      <c r="W9" s="77"/>
      <c r="X9" s="77"/>
      <c r="Y9" s="77"/>
      <c r="Z9" s="77"/>
      <c r="AA9" s="90"/>
      <c r="AB9" s="88"/>
      <c r="AC9" s="88"/>
      <c r="AD9" s="88"/>
      <c r="AE9" s="88"/>
      <c r="AF9" s="99"/>
      <c r="AG9" s="98"/>
      <c r="AH9" s="98"/>
      <c r="AI9" s="98"/>
      <c r="AJ9" s="98"/>
      <c r="AK9" s="109"/>
      <c r="AL9" s="107"/>
      <c r="AM9" s="107"/>
      <c r="AN9" s="107"/>
      <c r="AO9" s="107"/>
      <c r="AP9" s="50"/>
      <c r="AQ9" s="48"/>
      <c r="AR9" s="48"/>
      <c r="AS9" s="48"/>
      <c r="AT9" s="48"/>
    </row>
    <row r="10" spans="1:46" ht="31.5" x14ac:dyDescent="0.25">
      <c r="A10" s="34" t="s">
        <v>8</v>
      </c>
      <c r="B10" s="14" t="s">
        <v>9</v>
      </c>
      <c r="C10" s="13" t="s">
        <v>10</v>
      </c>
      <c r="D10" s="35" t="s">
        <v>11</v>
      </c>
      <c r="E10" s="14" t="s">
        <v>14</v>
      </c>
      <c r="F10" s="14" t="s">
        <v>15</v>
      </c>
      <c r="G10" s="42" t="s">
        <v>26</v>
      </c>
      <c r="H10" s="43" t="s">
        <v>12</v>
      </c>
      <c r="I10" s="44" t="s">
        <v>27</v>
      </c>
      <c r="J10" s="45" t="s">
        <v>17</v>
      </c>
      <c r="K10" s="46" t="s">
        <v>18</v>
      </c>
      <c r="L10" s="69" t="s">
        <v>26</v>
      </c>
      <c r="M10" s="70" t="s">
        <v>12</v>
      </c>
      <c r="N10" s="71" t="s">
        <v>27</v>
      </c>
      <c r="O10" s="72" t="s">
        <v>17</v>
      </c>
      <c r="P10" s="73" t="s">
        <v>18</v>
      </c>
      <c r="Q10" s="59" t="s">
        <v>26</v>
      </c>
      <c r="R10" s="60" t="s">
        <v>12</v>
      </c>
      <c r="S10" s="61" t="s">
        <v>27</v>
      </c>
      <c r="T10" s="62" t="s">
        <v>17</v>
      </c>
      <c r="U10" s="63" t="s">
        <v>18</v>
      </c>
      <c r="V10" s="80" t="s">
        <v>26</v>
      </c>
      <c r="W10" s="81" t="s">
        <v>12</v>
      </c>
      <c r="X10" s="82" t="s">
        <v>27</v>
      </c>
      <c r="Y10" s="83" t="s">
        <v>17</v>
      </c>
      <c r="Z10" s="84" t="s">
        <v>18</v>
      </c>
      <c r="AA10" s="91" t="s">
        <v>26</v>
      </c>
      <c r="AB10" s="92" t="s">
        <v>12</v>
      </c>
      <c r="AC10" s="93" t="s">
        <v>27</v>
      </c>
      <c r="AD10" s="94" t="s">
        <v>17</v>
      </c>
      <c r="AE10" s="95" t="s">
        <v>18</v>
      </c>
      <c r="AF10" s="100" t="s">
        <v>26</v>
      </c>
      <c r="AG10" s="101" t="s">
        <v>12</v>
      </c>
      <c r="AH10" s="102" t="s">
        <v>27</v>
      </c>
      <c r="AI10" s="103" t="s">
        <v>17</v>
      </c>
      <c r="AJ10" s="104" t="s">
        <v>18</v>
      </c>
      <c r="AK10" s="110" t="s">
        <v>26</v>
      </c>
      <c r="AL10" s="111" t="s">
        <v>12</v>
      </c>
      <c r="AM10" s="112" t="s">
        <v>27</v>
      </c>
      <c r="AN10" s="113" t="s">
        <v>17</v>
      </c>
      <c r="AO10" s="114" t="s">
        <v>18</v>
      </c>
      <c r="AP10" s="51" t="s">
        <v>26</v>
      </c>
      <c r="AQ10" s="52" t="s">
        <v>12</v>
      </c>
      <c r="AR10" s="53" t="s">
        <v>27</v>
      </c>
      <c r="AS10" s="54" t="s">
        <v>17</v>
      </c>
      <c r="AT10" s="55" t="s">
        <v>18</v>
      </c>
    </row>
    <row r="11" spans="1:46" x14ac:dyDescent="0.25">
      <c r="A11" s="28" t="s">
        <v>20</v>
      </c>
      <c r="B11" s="21"/>
      <c r="C11" s="21"/>
      <c r="D11" s="22"/>
      <c r="E11" s="24"/>
      <c r="F11" s="23"/>
      <c r="G11" s="200"/>
      <c r="H11" s="200"/>
      <c r="I11" s="200"/>
      <c r="J11" s="201"/>
      <c r="K11" s="201"/>
      <c r="L11" s="202"/>
      <c r="M11" s="202"/>
      <c r="N11" s="202"/>
      <c r="O11" s="203"/>
      <c r="P11" s="203"/>
      <c r="Q11" s="204"/>
      <c r="R11" s="204"/>
      <c r="S11" s="204"/>
      <c r="T11" s="205"/>
      <c r="U11" s="205"/>
      <c r="V11" s="85"/>
      <c r="W11" s="206"/>
      <c r="X11" s="206"/>
      <c r="Y11" s="207"/>
      <c r="Z11" s="207"/>
      <c r="AA11" s="96"/>
      <c r="AB11" s="208"/>
      <c r="AC11" s="208"/>
      <c r="AD11" s="209"/>
      <c r="AE11" s="209"/>
      <c r="AF11" s="210"/>
      <c r="AG11" s="210"/>
      <c r="AH11" s="210"/>
      <c r="AI11" s="211"/>
      <c r="AJ11" s="211"/>
      <c r="AK11" s="212"/>
      <c r="AL11" s="213"/>
      <c r="AM11" s="213"/>
      <c r="AN11" s="214"/>
      <c r="AO11" s="214"/>
      <c r="AP11" s="215"/>
      <c r="AQ11" s="215"/>
      <c r="AR11" s="215"/>
      <c r="AS11" s="216"/>
      <c r="AT11" s="216"/>
    </row>
    <row r="12" spans="1:46" x14ac:dyDescent="0.25">
      <c r="A12" s="28" t="s">
        <v>21</v>
      </c>
      <c r="B12" s="21"/>
      <c r="C12" s="21"/>
      <c r="D12" s="22"/>
      <c r="E12" s="24"/>
      <c r="F12" s="23"/>
      <c r="G12" s="200"/>
      <c r="H12" s="200"/>
      <c r="I12" s="200"/>
      <c r="J12" s="201"/>
      <c r="K12" s="201"/>
      <c r="L12" s="202"/>
      <c r="M12" s="202"/>
      <c r="N12" s="202"/>
      <c r="O12" s="202"/>
      <c r="P12" s="202"/>
      <c r="Q12" s="204"/>
      <c r="R12" s="204"/>
      <c r="S12" s="204"/>
      <c r="T12" s="205"/>
      <c r="U12" s="205"/>
      <c r="V12" s="85"/>
      <c r="W12" s="206"/>
      <c r="X12" s="206"/>
      <c r="Y12" s="207"/>
      <c r="Z12" s="207"/>
      <c r="AA12" s="96"/>
      <c r="AB12" s="208"/>
      <c r="AC12" s="208"/>
      <c r="AD12" s="209"/>
      <c r="AE12" s="209"/>
      <c r="AF12" s="210"/>
      <c r="AG12" s="210"/>
      <c r="AH12" s="210"/>
      <c r="AI12" s="211"/>
      <c r="AJ12" s="211"/>
      <c r="AK12" s="213"/>
      <c r="AL12" s="213"/>
      <c r="AM12" s="213"/>
      <c r="AN12" s="214"/>
      <c r="AO12" s="214"/>
      <c r="AP12" s="215"/>
      <c r="AQ12" s="215"/>
      <c r="AR12" s="215"/>
      <c r="AS12" s="216"/>
      <c r="AT12" s="216"/>
    </row>
    <row r="13" spans="1:46" x14ac:dyDescent="0.25">
      <c r="A13" s="28" t="s">
        <v>22</v>
      </c>
      <c r="B13" s="21"/>
      <c r="C13" s="21"/>
      <c r="D13" s="22"/>
      <c r="E13" s="24"/>
      <c r="F13" s="23"/>
      <c r="G13" s="200"/>
      <c r="H13" s="200"/>
      <c r="I13" s="200"/>
      <c r="J13" s="201"/>
      <c r="K13" s="201"/>
      <c r="L13" s="202"/>
      <c r="M13" s="202"/>
      <c r="N13" s="202"/>
      <c r="O13" s="202"/>
      <c r="P13" s="202"/>
      <c r="Q13" s="204"/>
      <c r="R13" s="204"/>
      <c r="S13" s="204"/>
      <c r="T13" s="205"/>
      <c r="U13" s="205"/>
      <c r="V13" s="85"/>
      <c r="W13" s="206"/>
      <c r="X13" s="206"/>
      <c r="Y13" s="207"/>
      <c r="Z13" s="207"/>
      <c r="AA13" s="96"/>
      <c r="AB13" s="208"/>
      <c r="AC13" s="208"/>
      <c r="AD13" s="209"/>
      <c r="AE13" s="209"/>
      <c r="AF13" s="210"/>
      <c r="AG13" s="210"/>
      <c r="AH13" s="210"/>
      <c r="AI13" s="211"/>
      <c r="AJ13" s="211"/>
      <c r="AK13" s="212"/>
      <c r="AL13" s="213"/>
      <c r="AM13" s="213"/>
      <c r="AN13" s="214"/>
      <c r="AO13" s="214"/>
      <c r="AP13" s="215"/>
      <c r="AQ13" s="215"/>
      <c r="AR13" s="215"/>
      <c r="AS13" s="216"/>
      <c r="AT13" s="216"/>
    </row>
    <row r="14" spans="1:46" x14ac:dyDescent="0.25">
      <c r="A14" s="25" t="s">
        <v>23</v>
      </c>
      <c r="B14" s="21"/>
      <c r="C14" s="21"/>
      <c r="D14" s="22"/>
      <c r="E14" s="24"/>
      <c r="F14" s="23"/>
      <c r="G14" s="200"/>
      <c r="H14" s="200"/>
      <c r="I14" s="200"/>
      <c r="J14" s="201"/>
      <c r="K14" s="201"/>
      <c r="L14" s="202"/>
      <c r="M14" s="202"/>
      <c r="N14" s="202"/>
      <c r="O14" s="202"/>
      <c r="P14" s="202"/>
      <c r="Q14" s="204"/>
      <c r="R14" s="204"/>
      <c r="S14" s="204"/>
      <c r="T14" s="205"/>
      <c r="U14" s="205"/>
      <c r="V14" s="86"/>
      <c r="W14" s="206"/>
      <c r="X14" s="206"/>
      <c r="Y14" s="207"/>
      <c r="Z14" s="207"/>
      <c r="AA14" s="217"/>
      <c r="AB14" s="208"/>
      <c r="AC14" s="208"/>
      <c r="AD14" s="209"/>
      <c r="AE14" s="209"/>
      <c r="AF14" s="210"/>
      <c r="AG14" s="210"/>
      <c r="AH14" s="210"/>
      <c r="AI14" s="211"/>
      <c r="AJ14" s="211"/>
      <c r="AK14" s="213"/>
      <c r="AL14" s="213"/>
      <c r="AM14" s="213"/>
      <c r="AN14" s="214"/>
      <c r="AO14" s="214"/>
      <c r="AP14" s="215"/>
      <c r="AQ14" s="215"/>
      <c r="AR14" s="215"/>
      <c r="AS14" s="216"/>
      <c r="AT14" s="216"/>
    </row>
    <row r="15" spans="1:46" x14ac:dyDescent="0.25">
      <c r="A15" s="25" t="s">
        <v>24</v>
      </c>
      <c r="B15" s="21"/>
      <c r="C15" s="21"/>
      <c r="D15" s="22"/>
      <c r="E15" s="24"/>
      <c r="F15" s="23"/>
      <c r="G15" s="200"/>
      <c r="H15" s="200"/>
      <c r="I15" s="200"/>
      <c r="J15" s="201"/>
      <c r="K15" s="201"/>
      <c r="L15" s="202"/>
      <c r="M15" s="202"/>
      <c r="N15" s="202"/>
      <c r="O15" s="202"/>
      <c r="P15" s="202"/>
      <c r="Q15" s="204"/>
      <c r="R15" s="204"/>
      <c r="S15" s="204"/>
      <c r="T15" s="205"/>
      <c r="U15" s="205"/>
      <c r="V15" s="85"/>
      <c r="W15" s="206"/>
      <c r="X15" s="206"/>
      <c r="Y15" s="207"/>
      <c r="Z15" s="207"/>
      <c r="AA15" s="217"/>
      <c r="AB15" s="208"/>
      <c r="AC15" s="208"/>
      <c r="AD15" s="209"/>
      <c r="AE15" s="209"/>
      <c r="AF15" s="210"/>
      <c r="AG15" s="210"/>
      <c r="AH15" s="210"/>
      <c r="AI15" s="211"/>
      <c r="AJ15" s="211"/>
      <c r="AK15" s="213"/>
      <c r="AL15" s="213"/>
      <c r="AM15" s="213"/>
      <c r="AN15" s="214"/>
      <c r="AO15" s="214"/>
      <c r="AP15" s="215"/>
      <c r="AQ15" s="215"/>
      <c r="AR15" s="215"/>
      <c r="AS15" s="216"/>
      <c r="AT15" s="216"/>
    </row>
    <row r="16" spans="1:46" x14ac:dyDescent="0.25">
      <c r="Q16" s="74"/>
      <c r="AA16" s="115"/>
      <c r="AP16" s="74"/>
    </row>
    <row r="17" spans="3:8" x14ac:dyDescent="0.25">
      <c r="D17" s="29"/>
    </row>
    <row r="22" spans="3:8" ht="45" x14ac:dyDescent="0.25">
      <c r="C22" s="196" t="s">
        <v>46</v>
      </c>
      <c r="D22" s="197" t="s">
        <v>42</v>
      </c>
      <c r="E22" s="199" t="s">
        <v>47</v>
      </c>
      <c r="F22" s="198" t="s">
        <v>43</v>
      </c>
      <c r="G22" s="198" t="s">
        <v>44</v>
      </c>
      <c r="H22" s="198" t="s">
        <v>45</v>
      </c>
    </row>
    <row r="23" spans="3:8" x14ac:dyDescent="0.25">
      <c r="C23" s="124"/>
      <c r="D23" s="124"/>
      <c r="E23" s="124"/>
      <c r="F23" s="124"/>
      <c r="G23" s="124"/>
    </row>
    <row r="24" spans="3:8" x14ac:dyDescent="0.25">
      <c r="C24" s="124"/>
      <c r="D24" s="124"/>
      <c r="E24" s="124"/>
      <c r="F24" s="124"/>
      <c r="G24" s="124"/>
    </row>
    <row r="25" spans="3:8" x14ac:dyDescent="0.25">
      <c r="C25" s="124"/>
      <c r="D25" s="124"/>
      <c r="E25" s="124"/>
      <c r="F25" s="124"/>
      <c r="G25" s="124"/>
    </row>
    <row r="26" spans="3:8" x14ac:dyDescent="0.25">
      <c r="C26" s="124"/>
      <c r="D26" s="124"/>
      <c r="E26" s="124"/>
      <c r="F26" s="124"/>
      <c r="G26" s="124"/>
    </row>
    <row r="27" spans="3:8" x14ac:dyDescent="0.25">
      <c r="C27" s="124"/>
      <c r="D27" s="124"/>
      <c r="E27" s="124"/>
      <c r="F27" s="124"/>
      <c r="G27" s="124"/>
    </row>
    <row r="28" spans="3:8" x14ac:dyDescent="0.25">
      <c r="C28" s="124"/>
      <c r="D28" s="124"/>
      <c r="E28" s="124"/>
      <c r="F28" s="124"/>
      <c r="G28" s="124"/>
    </row>
    <row r="29" spans="3:8" x14ac:dyDescent="0.25">
      <c r="C29" s="124"/>
      <c r="D29" s="124"/>
      <c r="E29" s="124"/>
      <c r="F29" s="124"/>
      <c r="G29" s="124"/>
    </row>
    <row r="30" spans="3:8" x14ac:dyDescent="0.25">
      <c r="C30" s="124"/>
      <c r="D30" s="124"/>
      <c r="E30" s="124"/>
      <c r="F30" s="124"/>
      <c r="G30" s="124"/>
    </row>
  </sheetData>
  <mergeCells count="5">
    <mergeCell ref="C2:D2"/>
    <mergeCell ref="B3:D3"/>
    <mergeCell ref="B7:C7"/>
    <mergeCell ref="B8:C8"/>
    <mergeCell ref="B9:C9"/>
  </mergeCells>
  <pageMargins left="0.7" right="0.7" top="0.75" bottom="0.75" header="0.3" footer="0.3"/>
  <pageSetup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workbookViewId="0">
      <selection activeCell="C2" sqref="C2:D2"/>
    </sheetView>
  </sheetViews>
  <sheetFormatPr defaultRowHeight="15" x14ac:dyDescent="0.25"/>
  <cols>
    <col min="2" max="2" width="16" customWidth="1"/>
    <col min="4" max="4" width="16" customWidth="1"/>
    <col min="5" max="5" width="46.42578125" customWidth="1"/>
    <col min="6" max="6" width="12.5703125" customWidth="1"/>
    <col min="7" max="7" width="11.85546875" customWidth="1"/>
    <col min="12" max="12" width="10.28515625" customWidth="1"/>
  </cols>
  <sheetData>
    <row r="1" spans="1:17" ht="18.75" x14ac:dyDescent="0.3">
      <c r="A1" s="3"/>
      <c r="B1" s="26" t="s">
        <v>0</v>
      </c>
      <c r="C1" s="4"/>
      <c r="D1" s="5"/>
      <c r="F1" s="6" t="s">
        <v>1</v>
      </c>
    </row>
    <row r="2" spans="1:17" ht="18.75" x14ac:dyDescent="0.3">
      <c r="A2" s="3"/>
      <c r="B2" s="26" t="s">
        <v>2</v>
      </c>
      <c r="C2" s="231"/>
      <c r="D2" s="231"/>
      <c r="E2" s="3"/>
    </row>
    <row r="3" spans="1:17" ht="15.75" x14ac:dyDescent="0.25">
      <c r="A3" s="3"/>
      <c r="B3" s="233"/>
      <c r="C3" s="233"/>
      <c r="D3" s="233"/>
      <c r="E3" s="8"/>
    </row>
    <row r="4" spans="1:17" ht="18.75" x14ac:dyDescent="0.3">
      <c r="A4" s="3"/>
      <c r="B4" s="27"/>
      <c r="C4" s="4"/>
      <c r="E4" s="122" t="s">
        <v>28</v>
      </c>
      <c r="F4" s="1" t="s">
        <v>3</v>
      </c>
    </row>
    <row r="5" spans="1:17" x14ac:dyDescent="0.25">
      <c r="E5" s="30"/>
    </row>
    <row r="6" spans="1:17" ht="15.75" x14ac:dyDescent="0.25">
      <c r="E6" s="123" t="s">
        <v>34</v>
      </c>
    </row>
    <row r="10" spans="1:17" s="121" customFormat="1" ht="47.25" x14ac:dyDescent="0.25">
      <c r="A10" s="116" t="s">
        <v>8</v>
      </c>
      <c r="B10" s="117" t="s">
        <v>9</v>
      </c>
      <c r="C10" s="118" t="s">
        <v>29</v>
      </c>
      <c r="D10" s="116" t="s">
        <v>10</v>
      </c>
      <c r="E10" s="117" t="s">
        <v>11</v>
      </c>
      <c r="F10" s="116" t="s">
        <v>30</v>
      </c>
      <c r="G10" s="117" t="s">
        <v>31</v>
      </c>
      <c r="H10" s="117" t="s">
        <v>15</v>
      </c>
      <c r="I10" s="117" t="s">
        <v>32</v>
      </c>
      <c r="J10" s="116" t="s">
        <v>33</v>
      </c>
      <c r="K10" s="117" t="s">
        <v>12</v>
      </c>
      <c r="L10" s="116" t="s">
        <v>13</v>
      </c>
      <c r="M10" s="119" t="s">
        <v>17</v>
      </c>
      <c r="N10" s="120" t="s">
        <v>18</v>
      </c>
    </row>
    <row r="11" spans="1:17" ht="45" x14ac:dyDescent="0.25">
      <c r="F11" s="124" t="s">
        <v>36</v>
      </c>
      <c r="G11" t="s">
        <v>35</v>
      </c>
    </row>
    <row r="12" spans="1:17" s="128" customFormat="1" ht="18.75" x14ac:dyDescent="0.3">
      <c r="A12" s="125"/>
      <c r="B12" s="126"/>
      <c r="C12" s="127"/>
      <c r="E12" s="129" t="s">
        <v>37</v>
      </c>
      <c r="F12" s="130"/>
      <c r="G12" s="131"/>
      <c r="H12" s="132"/>
      <c r="I12" s="133"/>
      <c r="J12" s="134"/>
      <c r="K12" s="135"/>
      <c r="L12" s="136"/>
      <c r="M12" s="137"/>
      <c r="N12" s="133"/>
      <c r="O12" s="138"/>
      <c r="P12" s="139"/>
      <c r="Q12" s="139"/>
    </row>
    <row r="13" spans="1:17" s="154" customFormat="1" ht="16.5" thickBot="1" x14ac:dyDescent="0.3">
      <c r="A13" s="140" t="s">
        <v>40</v>
      </c>
      <c r="B13" s="141"/>
      <c r="C13" s="142"/>
      <c r="D13" s="143"/>
      <c r="E13" s="144"/>
      <c r="F13" s="145"/>
      <c r="G13" s="146"/>
      <c r="H13" s="147"/>
      <c r="I13" s="145"/>
      <c r="J13" s="148"/>
      <c r="K13" s="143"/>
      <c r="L13" s="149"/>
      <c r="M13" s="150"/>
      <c r="N13" s="151">
        <f>SUM(N14:N14)</f>
        <v>0</v>
      </c>
      <c r="O13" s="152"/>
      <c r="P13" s="153"/>
      <c r="Q13" s="153"/>
    </row>
    <row r="14" spans="1:17" s="163" customFormat="1" ht="18" customHeight="1" x14ac:dyDescent="0.25">
      <c r="A14" s="155"/>
      <c r="B14" s="21"/>
      <c r="C14" s="156"/>
      <c r="D14" s="155"/>
      <c r="E14" s="157"/>
      <c r="F14" s="155"/>
      <c r="G14" s="155"/>
      <c r="H14" s="158"/>
      <c r="I14" s="159"/>
      <c r="J14" s="160"/>
      <c r="K14" s="161"/>
      <c r="L14" s="161"/>
      <c r="M14" s="162"/>
      <c r="N14" s="162">
        <f>M14*2112</f>
        <v>0</v>
      </c>
    </row>
    <row r="15" spans="1:17" s="128" customFormat="1" ht="18.75" x14ac:dyDescent="0.3">
      <c r="A15" s="125"/>
      <c r="B15" s="126"/>
      <c r="C15" s="164" t="s">
        <v>39</v>
      </c>
      <c r="E15" s="129" t="s">
        <v>37</v>
      </c>
      <c r="F15" s="165"/>
      <c r="G15" s="131" t="s">
        <v>38</v>
      </c>
      <c r="H15" s="132"/>
      <c r="I15" s="133"/>
      <c r="J15" s="134"/>
      <c r="K15" s="135"/>
      <c r="L15" s="136"/>
      <c r="M15" s="137"/>
      <c r="N15" s="133"/>
      <c r="O15" s="138"/>
      <c r="P15" s="139"/>
      <c r="Q15" s="139"/>
    </row>
    <row r="16" spans="1:17" s="154" customFormat="1" ht="16.5" thickBot="1" x14ac:dyDescent="0.3">
      <c r="A16" s="140"/>
      <c r="B16" s="141"/>
      <c r="C16" s="142"/>
      <c r="D16" s="143"/>
      <c r="E16" s="144"/>
      <c r="F16" s="145"/>
      <c r="G16" s="146"/>
      <c r="H16" s="147"/>
      <c r="I16" s="145"/>
      <c r="J16" s="148"/>
      <c r="K16" s="143"/>
      <c r="L16" s="149"/>
      <c r="M16" s="150"/>
      <c r="N16" s="151">
        <f>SUM(N17:N17)</f>
        <v>0</v>
      </c>
      <c r="O16" s="152"/>
      <c r="P16" s="153"/>
      <c r="Q16" s="153"/>
    </row>
    <row r="17" spans="1:17" s="163" customFormat="1" ht="18" customHeight="1" x14ac:dyDescent="0.25">
      <c r="A17" s="155"/>
      <c r="B17" s="18"/>
      <c r="C17" s="156"/>
      <c r="D17" s="155"/>
      <c r="E17" s="157"/>
      <c r="F17" s="155"/>
      <c r="G17" s="155"/>
      <c r="H17" s="166"/>
      <c r="I17" s="159"/>
      <c r="J17" s="167"/>
      <c r="K17" s="18"/>
      <c r="L17" s="17"/>
      <c r="M17" s="168"/>
      <c r="N17" s="168">
        <f>M17*60</f>
        <v>0</v>
      </c>
    </row>
    <row r="18" spans="1:17" s="128" customFormat="1" ht="18.75" x14ac:dyDescent="0.3">
      <c r="A18" s="125"/>
      <c r="B18" s="126"/>
      <c r="C18" s="164" t="s">
        <v>39</v>
      </c>
      <c r="E18" s="129" t="s">
        <v>37</v>
      </c>
      <c r="F18" s="169"/>
      <c r="G18" s="131" t="s">
        <v>38</v>
      </c>
      <c r="H18" s="132"/>
      <c r="I18" s="133"/>
      <c r="J18" s="134"/>
      <c r="K18" s="135"/>
      <c r="L18" s="136"/>
      <c r="M18" s="137"/>
      <c r="N18" s="133"/>
      <c r="O18" s="138"/>
      <c r="P18" s="139"/>
      <c r="Q18" s="139"/>
    </row>
    <row r="19" spans="1:17" s="154" customFormat="1" ht="16.5" thickBot="1" x14ac:dyDescent="0.3">
      <c r="A19" s="140"/>
      <c r="B19" s="141"/>
      <c r="C19" s="142"/>
      <c r="D19" s="143"/>
      <c r="E19" s="144"/>
      <c r="F19" s="141"/>
      <c r="G19" s="146"/>
      <c r="H19" s="147"/>
      <c r="I19" s="145"/>
      <c r="J19" s="148"/>
      <c r="K19" s="143"/>
      <c r="L19" s="149"/>
      <c r="M19" s="150"/>
      <c r="N19" s="151">
        <f>SUM(N20:N21)</f>
        <v>0</v>
      </c>
      <c r="O19" s="152"/>
      <c r="P19" s="153"/>
      <c r="Q19" s="153"/>
    </row>
    <row r="20" spans="1:17" s="163" customFormat="1" x14ac:dyDescent="0.25">
      <c r="A20" s="155"/>
      <c r="B20" s="170"/>
      <c r="C20" s="171"/>
      <c r="D20" s="17"/>
      <c r="E20" s="157"/>
      <c r="F20" s="17"/>
      <c r="G20" s="17"/>
      <c r="H20" s="17"/>
      <c r="I20" s="168"/>
      <c r="J20" s="172"/>
      <c r="K20" s="18"/>
      <c r="L20" s="17"/>
      <c r="M20" s="168"/>
      <c r="N20" s="168">
        <f>M20*516</f>
        <v>0</v>
      </c>
    </row>
    <row r="21" spans="1:17" s="163" customFormat="1" ht="18" customHeight="1" x14ac:dyDescent="0.25">
      <c r="A21" s="155"/>
      <c r="B21" s="170"/>
      <c r="C21" s="156"/>
      <c r="D21" s="17"/>
      <c r="E21" s="157"/>
      <c r="F21" s="17"/>
      <c r="G21" s="17"/>
      <c r="H21" s="17"/>
      <c r="I21" s="168"/>
      <c r="J21" s="173"/>
      <c r="K21" s="174"/>
      <c r="L21" s="17"/>
      <c r="M21" s="168"/>
      <c r="N21" s="168">
        <f>M21*424</f>
        <v>0</v>
      </c>
    </row>
    <row r="22" spans="1:17" s="128" customFormat="1" ht="18.75" x14ac:dyDescent="0.3">
      <c r="A22" s="125"/>
      <c r="B22" s="126"/>
      <c r="C22" s="164" t="s">
        <v>39</v>
      </c>
      <c r="E22" s="129" t="s">
        <v>37</v>
      </c>
      <c r="F22" s="169"/>
      <c r="G22" s="131" t="s">
        <v>38</v>
      </c>
      <c r="H22" s="132"/>
      <c r="I22" s="133"/>
      <c r="J22" s="134"/>
      <c r="K22" s="135"/>
      <c r="L22" s="136"/>
      <c r="M22" s="137"/>
      <c r="N22" s="133"/>
      <c r="O22" s="138"/>
      <c r="P22" s="139"/>
      <c r="Q22" s="139"/>
    </row>
    <row r="23" spans="1:17" s="154" customFormat="1" ht="16.5" thickBot="1" x14ac:dyDescent="0.3">
      <c r="A23" s="140"/>
      <c r="B23" s="141"/>
      <c r="C23" s="142"/>
      <c r="D23" s="143"/>
      <c r="E23" s="144"/>
      <c r="F23" s="141"/>
      <c r="G23" s="146"/>
      <c r="H23" s="147"/>
      <c r="I23" s="145"/>
      <c r="J23" s="148"/>
      <c r="K23" s="143"/>
      <c r="L23" s="149"/>
      <c r="M23" s="150"/>
      <c r="N23" s="151">
        <f>SUM(N24:N26)</f>
        <v>0</v>
      </c>
      <c r="O23" s="152"/>
      <c r="P23" s="153"/>
      <c r="Q23" s="153"/>
    </row>
    <row r="24" spans="1:17" s="154" customFormat="1" x14ac:dyDescent="0.25">
      <c r="A24" s="175"/>
      <c r="B24" s="170"/>
      <c r="C24" s="176"/>
      <c r="D24" s="177"/>
      <c r="E24" s="157"/>
      <c r="F24" s="175"/>
      <c r="G24" s="178"/>
      <c r="H24" s="177"/>
      <c r="I24" s="178"/>
      <c r="J24" s="179"/>
      <c r="K24" s="177"/>
      <c r="L24" s="180"/>
      <c r="M24" s="181"/>
      <c r="N24" s="182">
        <f>M24*72</f>
        <v>0</v>
      </c>
      <c r="O24" s="152"/>
      <c r="P24" s="153"/>
      <c r="Q24" s="153"/>
    </row>
    <row r="25" spans="1:17" s="163" customFormat="1" ht="18" customHeight="1" x14ac:dyDescent="0.25">
      <c r="A25" s="155"/>
      <c r="B25" s="170"/>
      <c r="C25" s="156"/>
      <c r="D25" s="17"/>
      <c r="E25" s="183"/>
      <c r="F25" s="17"/>
      <c r="G25" s="17"/>
      <c r="H25" s="17"/>
      <c r="I25" s="168"/>
      <c r="J25" s="184"/>
      <c r="K25" s="17"/>
      <c r="L25" s="17"/>
      <c r="M25" s="168"/>
      <c r="N25" s="168">
        <f>M25*1200</f>
        <v>0</v>
      </c>
    </row>
    <row r="26" spans="1:17" s="163" customFormat="1" ht="18" customHeight="1" x14ac:dyDescent="0.25">
      <c r="A26" s="189"/>
      <c r="B26" s="170"/>
      <c r="C26" s="156"/>
      <c r="D26" s="17"/>
      <c r="E26" s="22"/>
      <c r="F26" s="17"/>
      <c r="G26" s="17"/>
      <c r="H26" s="17"/>
      <c r="I26" s="168"/>
      <c r="J26" s="184"/>
      <c r="K26" s="17"/>
      <c r="L26" s="17"/>
      <c r="M26" s="168"/>
      <c r="N26" s="168">
        <f>M26*1200</f>
        <v>0</v>
      </c>
    </row>
    <row r="27" spans="1:17" s="128" customFormat="1" ht="18.75" x14ac:dyDescent="0.3">
      <c r="A27" s="125"/>
      <c r="B27" s="126"/>
      <c r="C27" s="164"/>
      <c r="E27" s="129" t="s">
        <v>37</v>
      </c>
      <c r="F27" s="169"/>
      <c r="G27" s="131" t="s">
        <v>38</v>
      </c>
      <c r="H27" s="132"/>
      <c r="I27" s="133"/>
      <c r="J27" s="134"/>
      <c r="K27" s="135"/>
      <c r="L27" s="136"/>
      <c r="M27" s="137"/>
      <c r="N27" s="133"/>
      <c r="O27" s="138"/>
      <c r="P27" s="139"/>
      <c r="Q27" s="139"/>
    </row>
    <row r="28" spans="1:17" s="154" customFormat="1" ht="16.5" thickBot="1" x14ac:dyDescent="0.3">
      <c r="A28" s="140" t="s">
        <v>40</v>
      </c>
      <c r="B28" s="141"/>
      <c r="C28" s="142"/>
      <c r="D28" s="143"/>
      <c r="E28" s="144"/>
      <c r="F28" s="141"/>
      <c r="G28" s="146"/>
      <c r="H28" s="147"/>
      <c r="I28" s="145"/>
      <c r="J28" s="148"/>
      <c r="K28" s="143"/>
      <c r="L28" s="149"/>
      <c r="M28" s="150"/>
      <c r="N28" s="151">
        <f>SUM(N29:N30)</f>
        <v>0</v>
      </c>
      <c r="O28" s="152"/>
      <c r="P28" s="153"/>
      <c r="Q28" s="153"/>
    </row>
    <row r="29" spans="1:17" s="154" customFormat="1" x14ac:dyDescent="0.25">
      <c r="A29" s="175"/>
      <c r="B29" s="170"/>
      <c r="C29" s="185"/>
      <c r="D29" s="177"/>
      <c r="E29" s="157"/>
      <c r="F29" s="178"/>
      <c r="G29" s="178"/>
      <c r="H29" s="177"/>
      <c r="I29" s="186"/>
      <c r="J29" s="179"/>
      <c r="K29" s="177"/>
      <c r="L29" s="180"/>
      <c r="M29" s="181"/>
      <c r="N29" s="182">
        <f>M29*3648</f>
        <v>0</v>
      </c>
      <c r="O29" s="152"/>
      <c r="P29" s="153"/>
      <c r="Q29" s="153"/>
    </row>
    <row r="30" spans="1:17" s="163" customFormat="1" ht="18" customHeight="1" x14ac:dyDescent="0.25">
      <c r="A30" s="155"/>
      <c r="B30" s="170"/>
      <c r="C30" s="171"/>
      <c r="D30" s="17"/>
      <c r="E30" s="157"/>
      <c r="F30" s="17"/>
      <c r="G30" s="17"/>
      <c r="H30" s="17"/>
      <c r="I30" s="168"/>
      <c r="J30" s="172"/>
      <c r="K30" s="17"/>
      <c r="L30" s="17"/>
      <c r="M30" s="187"/>
      <c r="N30" s="188">
        <f>M30*240</f>
        <v>0</v>
      </c>
    </row>
  </sheetData>
  <mergeCells count="2">
    <mergeCell ref="C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 List</vt:lpstr>
      <vt:lpstr>Abstract of Offerors</vt:lpstr>
      <vt:lpstr>Awards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Manderscheid, Josie M.</dc:creator>
  <cp:lastModifiedBy>Department of Veterans Affairs</cp:lastModifiedBy>
  <dcterms:created xsi:type="dcterms:W3CDTF">2013-11-05T17:17:20Z</dcterms:created>
  <dcterms:modified xsi:type="dcterms:W3CDTF">2019-10-08T20:12:34Z</dcterms:modified>
</cp:coreProperties>
</file>